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s.zhandagazinov\Desktop\ГПЗ 2024г\"/>
    </mc:Choice>
  </mc:AlternateContent>
  <bookViews>
    <workbookView xWindow="-120" yWindow="-120" windowWidth="29040" windowHeight="15840" tabRatio="736"/>
  </bookViews>
  <sheets>
    <sheet name="наше" sheetId="7" r:id="rId1"/>
    <sheet name="Проверка (комментарии)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PG5">[4]UKCHP_R!#REF!</definedName>
    <definedName name="_____PG9">#REF!</definedName>
    <definedName name="_____sal2" hidden="1">{"SALARIOS",#N/A,FALSE,"Hoja3";"SUELDOS EMPLEADOS",#N/A,FALSE,"Hoja4";"SUELDOS EJECUTIVOS",#N/A,FALSE,"Hoja5"}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[6]JTwo!$D$86:$D$98</definedName>
    <definedName name="____856555" hidden="1">[6]JOne!$D$86:$D$98</definedName>
    <definedName name="____ass1">'[7]6'!$C$17</definedName>
    <definedName name="____ass2">'[7]6'!$D$17</definedName>
    <definedName name="____ass3">'[7]6'!$E$17</definedName>
    <definedName name="____ass4">'[7]6'!$F$17</definedName>
    <definedName name="____ass5">'[7]6'!$D$28</definedName>
    <definedName name="____ass6">'[7]6'!$D$29</definedName>
    <definedName name="____ass7">'[7]6'!$D$50</definedName>
    <definedName name="____ass8">'[7]6'!$G$17</definedName>
    <definedName name="____ass9">'[7]6'!$F$11</definedName>
    <definedName name="____bbb1">#REF!</definedName>
    <definedName name="____deb1">'[7]8'!$G$36</definedName>
    <definedName name="____deb2">'[7]8'!$H$36</definedName>
    <definedName name="____got1">'[7]8'!$C$36</definedName>
    <definedName name="____got2">'[7]8'!$D$36</definedName>
    <definedName name="____IRR1">#REF!</definedName>
    <definedName name="____key2" hidden="1">#REF!</definedName>
    <definedName name="____KRD1">[8]Loans!#REF!</definedName>
    <definedName name="____KRD2">[8]Loans!#REF!</definedName>
    <definedName name="____liz1">'[7]7'!$D$11</definedName>
    <definedName name="____liz2">'[7]7'!$D$17</definedName>
    <definedName name="____liz3">'[7]7'!$D$12</definedName>
    <definedName name="____liz4">'[7]7'!$D$13</definedName>
    <definedName name="____liz5">'[7]7'!$D$18</definedName>
    <definedName name="____liz6">'[7]7'!$D$19</definedName>
    <definedName name="____liz7">'[7]7'!$C$24</definedName>
    <definedName name="____liz8">'[7]7'!$C$25</definedName>
    <definedName name="____liz9">'[7]7'!$D$25:$AM$25</definedName>
    <definedName name="____MET1">'[7]1@'!$A$6</definedName>
    <definedName name="____MET10">'[7]10@'!$A$6</definedName>
    <definedName name="____MET2">'[7]2@'!$A$6</definedName>
    <definedName name="____MET3">'[7]3@'!$A$6</definedName>
    <definedName name="____MET4">'[7]4@'!$A$6</definedName>
    <definedName name="____MET5">'[7]5@'!$A$6</definedName>
    <definedName name="____MET6">'[7]6@'!$A$6</definedName>
    <definedName name="____MET7">'[7]7@'!$A$6</definedName>
    <definedName name="____MET8">'[7]8@'!$A$6</definedName>
    <definedName name="____MET9">'[7]9@'!$A$6</definedName>
    <definedName name="____NJL1155">#REF!</definedName>
    <definedName name="____NPV1">#REF!</definedName>
    <definedName name="____PG1">#REF!</definedName>
    <definedName name="____PG13">#REF!</definedName>
    <definedName name="____PG15">#REF!</definedName>
    <definedName name="____PG3">#REF!</definedName>
    <definedName name="____PG4">#REF!</definedName>
    <definedName name="____PG5">#REF!</definedName>
    <definedName name="____PG9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al2" hidden="1">{"SALARIOS",#N/A,FALSE,"Hoja3";"SUELDOS EMPLEADOS",#N/A,FALSE,"Hoja4";"SUELDOS EJECUTIVOS",#N/A,FALSE,"Hoja5"}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'[7]1@'!$A$19</definedName>
    <definedName name="____TEH10">'[7]10@'!$A$27</definedName>
    <definedName name="____TEH101">'[7]10@'!$A$45</definedName>
    <definedName name="____TEH102">'[7]10@'!$A$71</definedName>
    <definedName name="____TEH11">'[7]1@'!$A$40</definedName>
    <definedName name="____TEH12">'[7]1@'!$A$56</definedName>
    <definedName name="____TEH13">'[7]1@'!$A$74</definedName>
    <definedName name="____TEH14">'[7]1@'!#REF!</definedName>
    <definedName name="____TEH15">'[7]1@'!#REF!</definedName>
    <definedName name="____TEH16">'[7]1@'!#REF!</definedName>
    <definedName name="____TEH17">'[7]1@'!#REF!</definedName>
    <definedName name="____TEH2">'[7]2@'!$A$16</definedName>
    <definedName name="____TEH21">'[7]2@'!$A$27</definedName>
    <definedName name="____TEH22">'[7]2@'!$A$38</definedName>
    <definedName name="____TEH23">'[7]2@'!$A$44</definedName>
    <definedName name="____TEH24">'[7]2@'!#REF!</definedName>
    <definedName name="____TEH25">'[7]2@'!#REF!</definedName>
    <definedName name="____TEH26">'[7]2@'!#REF!</definedName>
    <definedName name="____TEH27">'[7]2@'!#REF!</definedName>
    <definedName name="____TEH3">'[7]3@'!$A$31</definedName>
    <definedName name="____TEH31">'[7]3@'!$A$42</definedName>
    <definedName name="____TEH32">'[7]3@'!$A$48</definedName>
    <definedName name="____TEH33">'[7]3@'!$A$52</definedName>
    <definedName name="____TEH4">'[7]4@'!$A$71</definedName>
    <definedName name="____TEH41">'[7]4@'!$A$79</definedName>
    <definedName name="____TEH42">'[7]4@'!$A$127</definedName>
    <definedName name="____TEH5">'[7]5@'!$A$16</definedName>
    <definedName name="____TEH51">'[7]5@'!$A$33</definedName>
    <definedName name="____TEH6">'[7]6@'!$A$37</definedName>
    <definedName name="____TEH61">'[7]6@'!$A$56</definedName>
    <definedName name="____TEH62">'[7]6@'!$A$116</definedName>
    <definedName name="____TEH63">'[7]6@'!$A$130</definedName>
    <definedName name="____TEH64">'[7]6@'!$A$142</definedName>
    <definedName name="____TEH65">'[7]6@'!$A$164</definedName>
    <definedName name="____TEH7">'[7]7@'!$A$47</definedName>
    <definedName name="____TEH71">'[7]7@'!$A$55</definedName>
    <definedName name="____TEH72">'[7]7@'!$A$97</definedName>
    <definedName name="____TEH8">'[7]8@'!$A$27</definedName>
    <definedName name="____TEH81">'[7]8@'!$A$43</definedName>
    <definedName name="____TEH82">'[7]8@'!$A$86</definedName>
    <definedName name="____TEH83">'[7]8@'!$A$138</definedName>
    <definedName name="____TEH9">'[7]9@'!$A$19</definedName>
    <definedName name="____TEH91">'[7]9@'!$A$30</definedName>
    <definedName name="____trf1">#REF!</definedName>
    <definedName name="____ttt1">#REF!</definedName>
    <definedName name="___105YAAPRO_M">#REF!</definedName>
    <definedName name="___44745" hidden="1">[6]JOne!$E$86:$E$98</definedName>
    <definedName name="___454554" hidden="1">[6]JTwo!$E$86:$E$98</definedName>
    <definedName name="___46" hidden="1">[6]Calc!$M$13:$M$53</definedName>
    <definedName name="___55" hidden="1">[6]Calc!$Q$9:$Q$41</definedName>
    <definedName name="___555" hidden="1">[6]HOne!$C$88:$C$130</definedName>
    <definedName name="___5552" hidden="1">[6]Calc!$S$153:$S$688</definedName>
    <definedName name="___5555" hidden="1">[6]Calc!$A$153:$A$315</definedName>
    <definedName name="___56666" hidden="1">[6]HTwo!$D$88:$D$110</definedName>
    <definedName name="___6565" hidden="1">[6]Calc!$O$9:$O$36</definedName>
    <definedName name="___65656" hidden="1">[6]GrThree!$E$90:$E$110</definedName>
    <definedName name="___7454" hidden="1">[6]GoSeven!$D$90:$D$105</definedName>
    <definedName name="___74545" hidden="1">[6]HOne!$D$88:$D$110</definedName>
    <definedName name="___745858" hidden="1">[6]GoSeven!$E$90:$E$105</definedName>
    <definedName name="___75545454" hidden="1">[6]HTwo!$E$88:$E$110</definedName>
    <definedName name="___98" hidden="1">[6]Calc!$U$83:$U$153</definedName>
    <definedName name="___asd1">#REF!</definedName>
    <definedName name="___ass1">'[7]6'!$C$17</definedName>
    <definedName name="___ass2">'[7]6'!$D$17</definedName>
    <definedName name="___ass3">'[7]6'!$E$17</definedName>
    <definedName name="___ass4">'[7]6'!$F$17</definedName>
    <definedName name="___ass5">'[7]6'!$D$28</definedName>
    <definedName name="___ass6">'[7]6'!$D$29</definedName>
    <definedName name="___ass7">'[7]6'!$D$50</definedName>
    <definedName name="___ass8">'[7]6'!$G$17</definedName>
    <definedName name="___ass9">'[7]6'!$F$11</definedName>
    <definedName name="___bbb1">#REF!</definedName>
    <definedName name="___bva1">#REF!</definedName>
    <definedName name="___bva2">#REF!</definedName>
    <definedName name="___bva3">#REF!</definedName>
    <definedName name="___deb1">'[7]8'!$G$36</definedName>
    <definedName name="___deb2">'[7]8'!$H$36</definedName>
    <definedName name="___dto1">[9]Gas1999!#REF!</definedName>
    <definedName name="___dto2">[9]Gas1999!#REF!</definedName>
    <definedName name="___dto3">[9]Gas1999!#REF!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'[7]8'!$C$36</definedName>
    <definedName name="___got2">'[7]8'!$D$36</definedName>
    <definedName name="___IRR1">#REF!</definedName>
    <definedName name="___key2" hidden="1">#REF!</definedName>
    <definedName name="___KRD1">[10]Loans!#REF!</definedName>
    <definedName name="___KRD2">[10]Loans!#REF!</definedName>
    <definedName name="___liz1">'[7]7'!$D$11</definedName>
    <definedName name="___liz2">'[7]7'!$D$17</definedName>
    <definedName name="___liz3">'[7]7'!$D$12</definedName>
    <definedName name="___liz4">'[7]7'!$D$13</definedName>
    <definedName name="___liz5">'[7]7'!$D$18</definedName>
    <definedName name="___liz6">'[7]7'!$D$19</definedName>
    <definedName name="___liz7">'[7]7'!$C$24</definedName>
    <definedName name="___liz8">'[7]7'!$C$25</definedName>
    <definedName name="___liz9">'[7]7'!$D$25:$AM$25</definedName>
    <definedName name="___MET1">'[7]1@'!$A$6</definedName>
    <definedName name="___MET10">'[7]10@'!$A$6</definedName>
    <definedName name="___MET2">'[7]2@'!$A$6</definedName>
    <definedName name="___MET3">'[7]3@'!$A$6</definedName>
    <definedName name="___MET4">'[7]4@'!$A$6</definedName>
    <definedName name="___MET5">'[7]5@'!$A$6</definedName>
    <definedName name="___MET6">'[7]6@'!$A$6</definedName>
    <definedName name="___MET7">'[7]7@'!$A$6</definedName>
    <definedName name="___MET8">'[7]8@'!$A$6</definedName>
    <definedName name="___MET9">'[7]9@'!$A$6</definedName>
    <definedName name="___NJL1155">#REF!</definedName>
    <definedName name="___NPV1">#REF!</definedName>
    <definedName name="___PG1">#REF!</definedName>
    <definedName name="___PG13">#REF!</definedName>
    <definedName name="___PG15">#REF!</definedName>
    <definedName name="___PG3">#REF!</definedName>
    <definedName name="___PG4">#REF!</definedName>
    <definedName name="___PG5">#REF!</definedName>
    <definedName name="___PG9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al2" hidden="1">{"SALARIOS",#N/A,FALSE,"Hoja3";"SUELDOS EMPLEADOS",#N/A,FALSE,"Hoja4";"SUELDOS EJECUTIVOS",#N/A,FALSE,"Hoja5"}</definedName>
    <definedName name="___SP1">[11]FES!#REF!</definedName>
    <definedName name="___SP10">[11]FES!#REF!</definedName>
    <definedName name="___SP11">[11]FES!#REF!</definedName>
    <definedName name="___SP12">[11]FES!#REF!</definedName>
    <definedName name="___SP13">[11]FES!#REF!</definedName>
    <definedName name="___SP14">[11]FES!#REF!</definedName>
    <definedName name="___SP15">[11]FES!#REF!</definedName>
    <definedName name="___SP16">[11]FES!#REF!</definedName>
    <definedName name="___SP17">[11]FES!#REF!</definedName>
    <definedName name="___SP18">[11]FES!#REF!</definedName>
    <definedName name="___SP19">[11]FES!#REF!</definedName>
    <definedName name="___SP2">[11]FES!#REF!</definedName>
    <definedName name="___SP20">[11]FES!#REF!</definedName>
    <definedName name="___SP3">[11]FES!#REF!</definedName>
    <definedName name="___SP4">[11]FES!#REF!</definedName>
    <definedName name="___SP5">[11]FES!#REF!</definedName>
    <definedName name="___SP7">[11]FES!#REF!</definedName>
    <definedName name="___SP8">[11]FES!#REF!</definedName>
    <definedName name="___SP9">[11]FES!#REF!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'[7]1@'!$A$19</definedName>
    <definedName name="___TEH10">'[7]10@'!$A$27</definedName>
    <definedName name="___TEH101">'[7]10@'!$A$45</definedName>
    <definedName name="___TEH102">'[7]10@'!$A$71</definedName>
    <definedName name="___TEH11">'[7]1@'!$A$40</definedName>
    <definedName name="___TEH12">'[7]1@'!$A$56</definedName>
    <definedName name="___TEH13">'[7]1@'!$A$74</definedName>
    <definedName name="___TEH14">'[7]1@'!#REF!</definedName>
    <definedName name="___TEH15">'[7]1@'!#REF!</definedName>
    <definedName name="___TEH16">'[7]1@'!#REF!</definedName>
    <definedName name="___TEH17">'[7]1@'!#REF!</definedName>
    <definedName name="___TEH2">'[7]2@'!$A$16</definedName>
    <definedName name="___TEH21">'[7]2@'!$A$27</definedName>
    <definedName name="___TEH22">'[7]2@'!$A$38</definedName>
    <definedName name="___TEH23">'[7]2@'!$A$44</definedName>
    <definedName name="___TEH24">'[7]2@'!#REF!</definedName>
    <definedName name="___TEH25">'[7]2@'!#REF!</definedName>
    <definedName name="___TEH26">'[7]2@'!#REF!</definedName>
    <definedName name="___TEH27">'[7]2@'!#REF!</definedName>
    <definedName name="___TEH3">'[7]3@'!$A$31</definedName>
    <definedName name="___TEH31">'[7]3@'!$A$42</definedName>
    <definedName name="___TEH32">'[7]3@'!$A$48</definedName>
    <definedName name="___TEH33">'[7]3@'!$A$52</definedName>
    <definedName name="___TEH4">'[7]4@'!$A$71</definedName>
    <definedName name="___TEH41">'[7]4@'!$A$79</definedName>
    <definedName name="___TEH42">'[7]4@'!$A$127</definedName>
    <definedName name="___TEH5">'[7]5@'!$A$16</definedName>
    <definedName name="___TEH51">'[7]5@'!$A$33</definedName>
    <definedName name="___TEH6">'[7]6@'!$A$37</definedName>
    <definedName name="___TEH61">'[7]6@'!$A$56</definedName>
    <definedName name="___TEH62">'[7]6@'!$A$116</definedName>
    <definedName name="___TEH63">'[7]6@'!$A$130</definedName>
    <definedName name="___TEH64">'[7]6@'!$A$142</definedName>
    <definedName name="___TEH65">'[7]6@'!$A$164</definedName>
    <definedName name="___TEH7">'[7]7@'!$A$47</definedName>
    <definedName name="___TEH71">'[7]7@'!$A$55</definedName>
    <definedName name="___TEH72">'[7]7@'!$A$97</definedName>
    <definedName name="___TEH8">'[7]8@'!$A$27</definedName>
    <definedName name="___TEH81">'[7]8@'!$A$43</definedName>
    <definedName name="___TEH82">'[7]8@'!$A$86</definedName>
    <definedName name="___TEH83">'[7]8@'!$A$138</definedName>
    <definedName name="___TEH9">'[7]9@'!$A$19</definedName>
    <definedName name="___TEH91">'[7]9@'!$A$30</definedName>
    <definedName name="___trf1">#REF!</definedName>
    <definedName name="___ttt1">#REF!</definedName>
    <definedName name="__1__123Graph_ACHART_1" hidden="1">[6]Calc!$D$38:$D$83</definedName>
    <definedName name="__10__123Graph_ACHART_18" hidden="1">[6]GrFour!$B$115:$B$185</definedName>
    <definedName name="__100MBJUNO_M">#REF!</definedName>
    <definedName name="__101MBMARO_M">#REF!</definedName>
    <definedName name="__102MBMAYO_M">#REF!</definedName>
    <definedName name="__103MBNOVO_M">#REF!</definedName>
    <definedName name="__104MBSEPO_M">#REF!</definedName>
    <definedName name="__105YAAPRO_M">#REF!</definedName>
    <definedName name="__106YAAUGO_M">#REF!</definedName>
    <definedName name="__107YADECO_M">#REF!</definedName>
    <definedName name="__108YAFEBO_M">#REF!</definedName>
    <definedName name="__109YAJANO_M">#REF!</definedName>
    <definedName name="__10MAMAYO_M">#REF!</definedName>
    <definedName name="__11__123Graph_ACHART_2" hidden="1">[6]Calc!$F$23:$F$58</definedName>
    <definedName name="__110YAJULO_M">#REF!</definedName>
    <definedName name="__111YAJUNO_M">#REF!</definedName>
    <definedName name="__112YAMARO_M">#REF!</definedName>
    <definedName name="__113YAMAYO_M">#REF!</definedName>
    <definedName name="__114YANOVO_M">#REF!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[6]MOne!$B$145:$B$231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[6]MTwo!$B$145:$B$232</definedName>
    <definedName name="__13MASEPO_M">#REF!</definedName>
    <definedName name="__14__123Graph_ACHART_24" hidden="1">[6]KOne!$B$230:$B$755</definedName>
    <definedName name="__14MBAPRO_M">#REF!</definedName>
    <definedName name="__15__123Graph_ACHART_25" hidden="1">[6]GoSeven!$B$90:$B$125</definedName>
    <definedName name="__155" hidden="1">[6]JOne!$C$86:$C$112</definedName>
    <definedName name="__15MBAUGO_M">#REF!</definedName>
    <definedName name="__16__123Graph_ACHART_26" hidden="1">[6]GrThree!$B$90:$B$140</definedName>
    <definedName name="__16MBDECO_M">#REF!</definedName>
    <definedName name="__17__123Graph_ACHART_27" hidden="1">[6]HTwo!$B$88:$B$130</definedName>
    <definedName name="__17MBFEBO_M">#REF!</definedName>
    <definedName name="__18__123Graph_ACHART_28" hidden="1">[6]JOne!$B$86:$B$112</definedName>
    <definedName name="__18MBJANO_M">#REF!</definedName>
    <definedName name="__19__123Graph_ACHART_29" hidden="1">[6]JTwo!$B$86:$B$116</definedName>
    <definedName name="__19MBJULO_M">#REF!</definedName>
    <definedName name="__1DATA_10_1">#REF!</definedName>
    <definedName name="__1P">#REF!</definedName>
    <definedName name="__2__123Graph_ACHART_10" hidden="1">[6]Calc!$AB$153:$AB$325</definedName>
    <definedName name="__20__123Graph_ACHART_3" hidden="1">[6]Calc!$H$38:$H$107</definedName>
    <definedName name="__20MBJUNO_M">#REF!</definedName>
    <definedName name="__21__123Graph_ACHART_30" hidden="1">[6]HOne!$B$88:$B$130</definedName>
    <definedName name="__21MBMARO_M">#REF!</definedName>
    <definedName name="__22__123Graph_ACHART_4" hidden="1">[6]Calc!$L$13:$L$53</definedName>
    <definedName name="__22MBMAYO_M">#REF!</definedName>
    <definedName name="__23__123Graph_ACHART_5" hidden="1">[6]Calc!$N$9:$N$36</definedName>
    <definedName name="__23MBNOVO_M">#REF!</definedName>
    <definedName name="__24__123Graph_ACHART_6" hidden="1">[6]Calc!$P$9:$P$41</definedName>
    <definedName name="__24MBSEPO_M">#REF!</definedName>
    <definedName name="__25__123Graph_ACHART_7" hidden="1">[6]Calc!$R$153:$R$688</definedName>
    <definedName name="__25YAAPRO_M">#REF!</definedName>
    <definedName name="__26__123Graph_ACHART_8" hidden="1">[6]Calc!$T$83:$T$153</definedName>
    <definedName name="__26YAAUGO_M">#REF!</definedName>
    <definedName name="__27__123Graph_ACHART_9" hidden="1">[6]Calc!$V$83:$V$153</definedName>
    <definedName name="__27YADECO_M">#REF!</definedName>
    <definedName name="__28__123Graph_BCHART_1" hidden="1">[6]Calc!$E$38:$E$83</definedName>
    <definedName name="__28YAFEBO_M">#REF!</definedName>
    <definedName name="__29__123Graph_BCHART_10" hidden="1">[6]Calc!$AC$153:$AC$325</definedName>
    <definedName name="__29YAJANO_M">#REF!</definedName>
    <definedName name="__2DATA_11_1">#REF!</definedName>
    <definedName name="__2MAAPRO_M">#REF!</definedName>
    <definedName name="__3__123Graph_ACHART_11" hidden="1">[6]Calc!$Z$153:$Z$315</definedName>
    <definedName name="__30__123Graph_BCHART_11" hidden="1">[6]Calc!$AA$153:$AA$315</definedName>
    <definedName name="__30YAJULO_M">#REF!</definedName>
    <definedName name="__31__123Graph_BCHART_12" hidden="1">[6]Calc!$Y$153:$Y$313</definedName>
    <definedName name="__31YAJUNO_M">#REF!</definedName>
    <definedName name="__32__123Graph_BCHART_13" hidden="1">[6]Calc!$AE$10:$AE$33</definedName>
    <definedName name="__32YAMARO_M">#REF!</definedName>
    <definedName name="__33__123Graph_BCHART_14" hidden="1">[6]Calc!$AI$10:$AI$28</definedName>
    <definedName name="__33YAMAYO_M">#REF!</definedName>
    <definedName name="__34__123Graph_BCHART_15" hidden="1">[6]Calc!$AK$8:$AK$19</definedName>
    <definedName name="__34YANOVO_M">#REF!</definedName>
    <definedName name="__35__123Graph_BCHART_16" hidden="1">[6]Calc!$AM$8:$AM$21</definedName>
    <definedName name="__35YAOCTO_M">#REF!</definedName>
    <definedName name="__36__123Graph_BCHART_17" hidden="1">[6]GoEight!$C$115:$C$160</definedName>
    <definedName name="__36YASEPO_M">#REF!</definedName>
    <definedName name="__37__123Graph_BCHART_18" hidden="1">[6]GrFour!$C$115:$C$190</definedName>
    <definedName name="__37YBAPRO_M">#REF!</definedName>
    <definedName name="__38__123Graph_BCHART_2" hidden="1">[6]Calc!$G$23:$G$58</definedName>
    <definedName name="__38YBAUGO_M">#REF!</definedName>
    <definedName name="__39__123Graph_BCHART_22" hidden="1">[6]MOne!$C$145:$C$231</definedName>
    <definedName name="__39YBDECO_M">#REF!</definedName>
    <definedName name="__3MAAUGO_M">#REF!</definedName>
    <definedName name="__4__123Graph_ACHART_12" hidden="1">[6]Calc!$X$153:$X$313</definedName>
    <definedName name="__40__123Graph_BCHART_23" hidden="1">[6]MTwo!$C$145:$C$231</definedName>
    <definedName name="__40YBFEBO_M">#REF!</definedName>
    <definedName name="__41__123Graph_BCHART_24" hidden="1">[6]KOne!$C$230:$C$755</definedName>
    <definedName name="__41YBJANO_M">#REF!</definedName>
    <definedName name="__42__123Graph_BCHART_25" hidden="1">[6]GoSeven!$C$90:$C$125</definedName>
    <definedName name="__42YBJULO_M">#REF!</definedName>
    <definedName name="__43__123Graph_BCHART_26" hidden="1">[6]GrThree!$C$90:$C$140</definedName>
    <definedName name="__43YBJUNO_M">#REF!</definedName>
    <definedName name="__44__123Graph_BCHART_27" hidden="1">[6]HTwo!$C$88:$C$130</definedName>
    <definedName name="__44YBMARO_M">#REF!</definedName>
    <definedName name="__45__123Graph_BCHART_28" hidden="1">[6]JOne!$C$86:$C$112</definedName>
    <definedName name="__45545" hidden="1">[6]Calc!$A$153:$A$313</definedName>
    <definedName name="__45555" hidden="1">[6]GrThree!$D$90:$D$110</definedName>
    <definedName name="__45YBMAYO_M">#REF!</definedName>
    <definedName name="__46__123Graph_BCHART_29" hidden="1">[6]JTwo!$C$86:$C$116</definedName>
    <definedName name="__46566" hidden="1">[6]Calc!$W$83:$W$153</definedName>
    <definedName name="__46YBNOVO_M">#REF!</definedName>
    <definedName name="__47__123Graph_BCHART_3" hidden="1">[6]Calc!$I$38:$I$107</definedName>
    <definedName name="__47YBOCTO_M">#REF!</definedName>
    <definedName name="__48__123Graph_BCHART_30" hidden="1">[6]HOne!$C$88:$C$130</definedName>
    <definedName name="__48YBSEPO_M">#REF!</definedName>
    <definedName name="__49__123Graph_BCHART_4" hidden="1">[6]Calc!$M$13:$M$53</definedName>
    <definedName name="__4MADECO_M">#REF!</definedName>
    <definedName name="__5__123Graph_ACHART_13" hidden="1">[6]Calc!$AD$10:$AD$33</definedName>
    <definedName name="__50__123Graph_BCHART_5" hidden="1">[6]Calc!$O$9:$O$36</definedName>
    <definedName name="__51__123Graph_BCHART_6" hidden="1">[6]Calc!$Q$9:$Q$41</definedName>
    <definedName name="__52__123Graph_BCHART_7" hidden="1">[6]Calc!$S$153:$S$688</definedName>
    <definedName name="__53__123Graph_BCHART_8" hidden="1">[6]Calc!$U$83:$U$153</definedName>
    <definedName name="__54__123Graph_BCHART_9" hidden="1">[6]Calc!$W$83:$W$153</definedName>
    <definedName name="__5450_01">#REF!</definedName>
    <definedName name="__5456_n">#REF!</definedName>
    <definedName name="__55__123Graph_CCHART_25" hidden="1">[6]GoSeven!$D$90:$D$105</definedName>
    <definedName name="__5555" hidden="1">[6]Calc!$A$153:$A$325</definedName>
    <definedName name="__56__123Graph_CCHART_26" hidden="1">[6]GrThree!$D$90:$D$110</definedName>
    <definedName name="__566" hidden="1">[6]Calc!$A$11:$A$28</definedName>
    <definedName name="__566556" hidden="1">[6]Calc!$I$38:$I$107</definedName>
    <definedName name="__57__123Graph_CCHART_27" hidden="1">[6]HTwo!$D$88:$D$110</definedName>
    <definedName name="__58__123Graph_CCHART_28" hidden="1">[6]JOne!$D$86:$D$98</definedName>
    <definedName name="__59__123Graph_CCHART_29" hidden="1">[6]JTwo!$D$86:$D$98</definedName>
    <definedName name="__5MAFEBO_M">#REF!</definedName>
    <definedName name="__6__123Graph_ACHART_14" hidden="1">[6]Calc!$AH$10:$AH$28</definedName>
    <definedName name="__60__123Graph_CCHART_30" hidden="1">[6]HOne!$D$88:$D$110</definedName>
    <definedName name="__61__123Graph_DCHART_25" hidden="1">[6]GoSeven!$E$90:$E$105</definedName>
    <definedName name="__62__123Graph_DCHART_26" hidden="1">[6]GrThree!$E$90:$E$110</definedName>
    <definedName name="__63__123Graph_DCHART_27" hidden="1">[6]HTwo!$E$88:$E$110</definedName>
    <definedName name="__64__123Graph_DCHART_28" hidden="1">[6]JOne!$E$86:$E$98</definedName>
    <definedName name="__65__123Graph_DCHART_29" hidden="1">[6]JTwo!$E$86:$E$98</definedName>
    <definedName name="__66__123Graph_DCHART_30" hidden="1">[6]HOne!$E$86:$E$110</definedName>
    <definedName name="__67__123Graph_XCHART_10" hidden="1">[6]Calc!$A$153:$A$325</definedName>
    <definedName name="__68__123Graph_XCHART_11" hidden="1">[6]Calc!$A$153:$A$315</definedName>
    <definedName name="__69__123Graph_XCHART_12" hidden="1">[6]Calc!$A$153:$A$313</definedName>
    <definedName name="__6MAJANO_M">#REF!</definedName>
    <definedName name="__7__123Graph_ACHART_15" hidden="1">[6]Calc!$AJ$8:$AJ$19</definedName>
    <definedName name="__70__123Graph_XCHART_13" hidden="1">[6]Calc!$A$13:$A$33</definedName>
    <definedName name="__71__123Graph_XCHART_14" hidden="1">[6]Calc!$A$11:$A$28</definedName>
    <definedName name="__72__123Graph_XCHART_15" hidden="1">[6]Calc!$A$8:$A$19</definedName>
    <definedName name="__73__123Graph_XCHART_16" hidden="1">[6]Calc!$A$8:$A$21</definedName>
    <definedName name="__74__123Graph_XCHART_2" hidden="1">[6]Calc!$A$23:$A$58</definedName>
    <definedName name="__75__123Graph_XCHART_3" hidden="1">[6]Calc!$A$38:$A$107</definedName>
    <definedName name="__76__123Graph_XCHART_4" hidden="1">[6]Calc!$A$13:$A$53</definedName>
    <definedName name="__77__123Graph_XCHART_5" hidden="1">[6]Calc!$A$9:$A$36</definedName>
    <definedName name="__78__123Graph_XCHART_6" hidden="1">[6]Calc!$A$9:$A$41</definedName>
    <definedName name="__79__123Graph_XCHART_7" hidden="1">[6]Calc!$A$153:$A$688</definedName>
    <definedName name="__7MAJULO_M">#REF!</definedName>
    <definedName name="__8__123Graph_ACHART_16" hidden="1">[6]Calc!$AL$8:$AL$21</definedName>
    <definedName name="__80__123Graph_XCHART_8" hidden="1">[6]Calc!$A$83:$A$154</definedName>
    <definedName name="__81__123Graph_XCHART_9" hidden="1">[6]Calc!$A$83:$A$153</definedName>
    <definedName name="__82MAAPRO_M">#REF!</definedName>
    <definedName name="__83MAAUGO_M">#REF!</definedName>
    <definedName name="__84MADECO_M">#REF!</definedName>
    <definedName name="__858558" hidden="1">[6]HOne!$E$86:$E$110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[6]GoEight!$B$115:$B$160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[6]Calc!$A$8:$A$19</definedName>
    <definedName name="__99MBJULO_M">#REF!</definedName>
    <definedName name="__9MAMARO_M">#REF!</definedName>
    <definedName name="__A70000">'[12]B-4'!#REF!</definedName>
    <definedName name="__A80000">'[12]B-4'!#REF!</definedName>
    <definedName name="__asd1">#REF!</definedName>
    <definedName name="__ass1">'[7]6'!$C$17</definedName>
    <definedName name="__ass2">'[7]6'!$D$17</definedName>
    <definedName name="__ass3">'[7]6'!$E$17</definedName>
    <definedName name="__ass4">'[7]6'!$F$17</definedName>
    <definedName name="__ass5">'[7]6'!$D$28</definedName>
    <definedName name="__ass6">'[7]6'!$D$29</definedName>
    <definedName name="__ass7">'[7]6'!$D$50</definedName>
    <definedName name="__ass8">'[7]6'!$G$17</definedName>
    <definedName name="__ass9">'[7]6'!$F$11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'[7]8'!$G$36</definedName>
    <definedName name="__deb2">'[7]8'!$H$36</definedName>
    <definedName name="__dto1">[9]Gas1999!#REF!</definedName>
    <definedName name="__dto2">[9]Gas1999!#REF!</definedName>
    <definedName name="__dto3">[9]Gas1999!#REF!</definedName>
    <definedName name="__exr08">'[14]1НК'!$H$13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'[7]8'!$C$36</definedName>
    <definedName name="__got2">'[7]8'!$D$36</definedName>
    <definedName name="__IRR1">#REF!</definedName>
    <definedName name="__key2" hidden="1">#N/A</definedName>
    <definedName name="__liz1">'[7]7'!$D$11</definedName>
    <definedName name="__liz2">'[7]7'!$D$17</definedName>
    <definedName name="__liz3">'[7]7'!$D$12</definedName>
    <definedName name="__liz4">'[7]7'!$D$13</definedName>
    <definedName name="__liz5">'[7]7'!$D$18</definedName>
    <definedName name="__liz6">'[7]7'!$D$19</definedName>
    <definedName name="__liz7">'[7]7'!$C$24</definedName>
    <definedName name="__liz8">'[7]7'!$C$25</definedName>
    <definedName name="__liz9">'[7]7'!$D$25:$AM$25</definedName>
    <definedName name="__MET1">'[7]1@'!$A$6</definedName>
    <definedName name="__MET10">'[7]10@'!$A$6</definedName>
    <definedName name="__MET2">'[7]2@'!$A$6</definedName>
    <definedName name="__MET3">'[7]3@'!$A$6</definedName>
    <definedName name="__MET4">'[7]4@'!$A$6</definedName>
    <definedName name="__MET5">'[7]5@'!$A$6</definedName>
    <definedName name="__MET6">'[7]6@'!$A$6</definedName>
    <definedName name="__MET7">'[7]7@'!$A$6</definedName>
    <definedName name="__MET8">'[7]8@'!$A$6</definedName>
    <definedName name="__MET9">'[7]9@'!$A$6</definedName>
    <definedName name="__NJL1155">#REF!</definedName>
    <definedName name="__NPV1">#REF!</definedName>
    <definedName name="__PG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9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[15]ЗАО_н.ит!#REF!</definedName>
    <definedName name="__SP1">[11]FES!#REF!</definedName>
    <definedName name="__SP10">[11]FES!#REF!</definedName>
    <definedName name="__SP11">[11]FES!#REF!</definedName>
    <definedName name="__SP12">[11]FES!#REF!</definedName>
    <definedName name="__SP13">[11]FES!#REF!</definedName>
    <definedName name="__SP14">[11]FES!#REF!</definedName>
    <definedName name="__SP15">[11]FES!#REF!</definedName>
    <definedName name="__SP16">[11]FES!#REF!</definedName>
    <definedName name="__SP17">[11]FES!#REF!</definedName>
    <definedName name="__SP18">[11]FES!#REF!</definedName>
    <definedName name="__SP19">[11]FES!#REF!</definedName>
    <definedName name="__SP2">[11]FES!#REF!</definedName>
    <definedName name="__SP20">[11]FES!#REF!</definedName>
    <definedName name="__SP3">[11]FES!#REF!</definedName>
    <definedName name="__SP4">[11]FES!#REF!</definedName>
    <definedName name="__SP5">[11]FES!#REF!</definedName>
    <definedName name="__SP7">[11]FES!#REF!</definedName>
    <definedName name="__SP8">[11]FES!#REF!</definedName>
    <definedName name="__SP9">[11]FES!#REF!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18">[16]CF_Investment!#REF!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'[7]1@'!$A$19</definedName>
    <definedName name="__TEH10">'[7]10@'!$A$27</definedName>
    <definedName name="__TEH101">'[7]10@'!$A$45</definedName>
    <definedName name="__TEH102">'[7]10@'!$A$71</definedName>
    <definedName name="__TEH11">'[7]1@'!$A$40</definedName>
    <definedName name="__TEH12">'[7]1@'!$A$56</definedName>
    <definedName name="__TEH13">'[7]1@'!$A$74</definedName>
    <definedName name="__TEH14">'[7]1@'!#REF!</definedName>
    <definedName name="__TEH15">'[7]1@'!#REF!</definedName>
    <definedName name="__TEH16">'[7]1@'!#REF!</definedName>
    <definedName name="__TEH17">'[7]1@'!#REF!</definedName>
    <definedName name="__TEH2">'[7]2@'!$A$16</definedName>
    <definedName name="__TEH21">'[7]2@'!$A$27</definedName>
    <definedName name="__TEH22">'[7]2@'!$A$38</definedName>
    <definedName name="__TEH23">'[7]2@'!$A$44</definedName>
    <definedName name="__TEH24">'[7]2@'!#REF!</definedName>
    <definedName name="__TEH25">'[7]2@'!#REF!</definedName>
    <definedName name="__TEH26">'[7]2@'!#REF!</definedName>
    <definedName name="__TEH27">'[7]2@'!#REF!</definedName>
    <definedName name="__TEH3">'[7]3@'!$A$31</definedName>
    <definedName name="__TEH31">'[7]3@'!$A$42</definedName>
    <definedName name="__TEH32">'[7]3@'!$A$48</definedName>
    <definedName name="__TEH33">'[7]3@'!$A$52</definedName>
    <definedName name="__TEH4">'[7]4@'!$A$71</definedName>
    <definedName name="__TEH41">'[7]4@'!$A$79</definedName>
    <definedName name="__TEH42">'[7]4@'!$A$127</definedName>
    <definedName name="__TEH5">'[7]5@'!$A$16</definedName>
    <definedName name="__TEH51">'[7]5@'!$A$33</definedName>
    <definedName name="__TEH6">'[7]6@'!$A$37</definedName>
    <definedName name="__TEH61">'[7]6@'!$A$56</definedName>
    <definedName name="__TEH62">'[7]6@'!$A$116</definedName>
    <definedName name="__TEH63">'[7]6@'!$A$130</definedName>
    <definedName name="__TEH64">'[7]6@'!$A$142</definedName>
    <definedName name="__TEH65">'[7]6@'!$A$164</definedName>
    <definedName name="__TEH7">'[7]7@'!$A$47</definedName>
    <definedName name="__TEH71">'[7]7@'!$A$55</definedName>
    <definedName name="__TEH72">'[7]7@'!$A$97</definedName>
    <definedName name="__TEH8">'[7]8@'!$A$27</definedName>
    <definedName name="__TEH81">'[7]8@'!$A$43</definedName>
    <definedName name="__TEH82">'[7]8@'!$A$86</definedName>
    <definedName name="__TEH83">'[7]8@'!$A$138</definedName>
    <definedName name="__TEH9">'[7]9@'!$A$19</definedName>
    <definedName name="__TEH91">'[7]9@'!$A$30</definedName>
    <definedName name="__trf1">#REF!</definedName>
    <definedName name="__ttt1">#REF!</definedName>
    <definedName name="__USD99">[15]ЗАО_н.ит!#REF!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000_kWh">#REF!</definedName>
    <definedName name="_1_??????1">#N/A</definedName>
    <definedName name="_1__123Graph_ACHART_1" hidden="1">[6]Calc!$D$38:$D$83</definedName>
    <definedName name="_1__123Graph_ACHART_10" hidden="1">[6]Calc!$AB$153:$AB$325</definedName>
    <definedName name="_1__123Graph_XCHART_16" hidden="1">[6]Calc!$A$8:$A$21</definedName>
    <definedName name="_10__123Graph_ACHART_16" hidden="1">[6]Calc!$AL$8:$AL$21</definedName>
    <definedName name="_10__123Graph_ACHART_17" hidden="1">[6]GoEight!$B$115:$B$160</definedName>
    <definedName name="_10__123Graph_ACHART_18" hidden="1">[6]GrFour!$B$115:$B$185</definedName>
    <definedName name="_10__123Graph_ACHART_2" hidden="1">[6]Calc!$F$23:$F$58</definedName>
    <definedName name="_100MBJULO_M">#REF!</definedName>
    <definedName name="_100MBJUNO_M">#REF!</definedName>
    <definedName name="_100MBMARO_M">#REF!</definedName>
    <definedName name="_101MBJUNO_M">#REF!</definedName>
    <definedName name="_101MBMARO_M">#REF!</definedName>
    <definedName name="_101MBMAYO_M">#REF!</definedName>
    <definedName name="_101MBSEPO_M">#REF!</definedName>
    <definedName name="_102MBMARO_M">#REF!</definedName>
    <definedName name="_102MBMAYO_M">#REF!</definedName>
    <definedName name="_102MBNOVO_M">#REF!</definedName>
    <definedName name="_103MBMAYO_M">#REF!</definedName>
    <definedName name="_103MBNOVO_M">#REF!</definedName>
    <definedName name="_103MBSEPO_M">#REF!</definedName>
    <definedName name="_104MBNOVO_M">#REF!</definedName>
    <definedName name="_104MBSEPO_M">#REF!</definedName>
    <definedName name="_104YAAPRO_M">#REF!</definedName>
    <definedName name="_105MBSEPO_M">#REF!</definedName>
    <definedName name="_105YAAPRO_M">#REF!</definedName>
    <definedName name="_105YAAUGO_M">#REF!</definedName>
    <definedName name="_106YAAPRO_M">#REF!</definedName>
    <definedName name="_106YAAUGO_M">#REF!</definedName>
    <definedName name="_106YADECO_M">#REF!</definedName>
    <definedName name="_107YAAUGO_M">#REF!</definedName>
    <definedName name="_107YADECO_M">#REF!</definedName>
    <definedName name="_107YAFEBO_M">#REF!</definedName>
    <definedName name="_108YADECO_M">#REF!</definedName>
    <definedName name="_108YAFEBO_M">#REF!</definedName>
    <definedName name="_108YAJANO_M">#REF!</definedName>
    <definedName name="_109YAAUGO_M">#REF!</definedName>
    <definedName name="_109YAFEBO_M">#REF!</definedName>
    <definedName name="_109YAJANO_M">#REF!</definedName>
    <definedName name="_109YAJULO_M">#REF!</definedName>
    <definedName name="_10MAMAYO_M">#REF!</definedName>
    <definedName name="_11">#REF!</definedName>
    <definedName name="_11__123Graph_ACHART_17" hidden="1">[6]GoEight!$B$115:$B$160</definedName>
    <definedName name="_11__123Graph_ACHART_18" hidden="1">[6]GrFour!$B$115:$B$185</definedName>
    <definedName name="_11__123Graph_ACHART_2" hidden="1">[6]Calc!$F$23:$F$58</definedName>
    <definedName name="_11__123Graph_ACHART_22" hidden="1">[6]MOne!$B$145:$B$231</definedName>
    <definedName name="_110YAJANO_M">#REF!</definedName>
    <definedName name="_110YAJULO_M">#REF!</definedName>
    <definedName name="_110YAJUNO_M">#REF!</definedName>
    <definedName name="_111YAJULO_M">#REF!</definedName>
    <definedName name="_111YAJUNO_M">#REF!</definedName>
    <definedName name="_111YAMARO_M">#REF!</definedName>
    <definedName name="_112YAJUNO_M">#REF!</definedName>
    <definedName name="_112YAMARO_M">#REF!</definedName>
    <definedName name="_112YAMAYO_M">#REF!</definedName>
    <definedName name="_113YADECO_M">#REF!</definedName>
    <definedName name="_113YAMARO_M">#REF!</definedName>
    <definedName name="_113YAMAYO_M">#REF!</definedName>
    <definedName name="_113YANOVO_M">#REF!</definedName>
    <definedName name="_114YAMAYO_M">#REF!</definedName>
    <definedName name="_114YANOVO_M">#REF!</definedName>
    <definedName name="_114YAOCTO_M">#REF!</definedName>
    <definedName name="_115YANOVO_M">#REF!</definedName>
    <definedName name="_115YAOCTO_M">#REF!</definedName>
    <definedName name="_115YASEPO_M">#REF!</definedName>
    <definedName name="_116YAOCTO_M">#REF!</definedName>
    <definedName name="_116YASEPO_M">#REF!</definedName>
    <definedName name="_116YBAPRO_M">#REF!</definedName>
    <definedName name="_117YAFEBO_M">#REF!</definedName>
    <definedName name="_117YASEPO_M">#REF!</definedName>
    <definedName name="_117YBAPRO_M">#REF!</definedName>
    <definedName name="_117YBAUGO_M">#REF!</definedName>
    <definedName name="_118YBAPRO_M">#REF!</definedName>
    <definedName name="_118YBAUGO_M">#REF!</definedName>
    <definedName name="_118YBDECO_M">#REF!</definedName>
    <definedName name="_119YBAUGO_M">#REF!</definedName>
    <definedName name="_119YBDECO_M">#REF!</definedName>
    <definedName name="_119YBFEBO_M">#REF!</definedName>
    <definedName name="_11MANOVO_M">#REF!</definedName>
    <definedName name="_12__123Graph_ACHART_18" hidden="1">[6]GrFour!$B$115:$B$185</definedName>
    <definedName name="_12__123Graph_ACHART_2" hidden="1">[6]Calc!$F$23:$F$58</definedName>
    <definedName name="_12__123Graph_ACHART_22" hidden="1">[6]MOne!$B$145:$B$231</definedName>
    <definedName name="_12__123Graph_ACHART_23" hidden="1">[6]MTwo!$B$145:$B$232</definedName>
    <definedName name="_12__123Graph_XCHART_3" hidden="1">#REF!</definedName>
    <definedName name="_120YBDECO_M">#REF!</definedName>
    <definedName name="_120YBFEBO_M">#REF!</definedName>
    <definedName name="_120YBJANO_M">#REF!</definedName>
    <definedName name="_121YAJANO_M">#REF!</definedName>
    <definedName name="_121YBFEBO_M">#REF!</definedName>
    <definedName name="_121YBJANO_M">#REF!</definedName>
    <definedName name="_121YBJULO_M">#REF!</definedName>
    <definedName name="_122YBJANO_M">#REF!</definedName>
    <definedName name="_122YBJULO_M">#REF!</definedName>
    <definedName name="_122YBJUNO_M">#REF!</definedName>
    <definedName name="_123YBJULO_M">#REF!</definedName>
    <definedName name="_123YBJUNO_M">#REF!</definedName>
    <definedName name="_123YBMARO_M">#REF!</definedName>
    <definedName name="_124YBJUNO_M">#REF!</definedName>
    <definedName name="_124YBMARO_M">#REF!</definedName>
    <definedName name="_124YBMAYO_M">#REF!</definedName>
    <definedName name="_125looo" hidden="1">[6]Calc!$AL$8:$AL$21</definedName>
    <definedName name="_125nhg" hidden="1">[6]Calc!$AH$10:$AH$28</definedName>
    <definedName name="_125YAJULO_M">#REF!</definedName>
    <definedName name="_125YBMARO_M">#REF!</definedName>
    <definedName name="_125YBMAYO_M">#REF!</definedName>
    <definedName name="_125YBNOVO_M">#REF!</definedName>
    <definedName name="_125рр" hidden="1">[6]Calc!$AB$153:$AB$325</definedName>
    <definedName name="_126YBMAYO_M">#REF!</definedName>
    <definedName name="_126YBNOVO_M">#REF!</definedName>
    <definedName name="_126YBOCTO_M">#REF!</definedName>
    <definedName name="_126нн" hidden="1">[6]Calc!$Z$153:$Z$315</definedName>
    <definedName name="_127YBNOVO_M">#REF!</definedName>
    <definedName name="_127YBOCTO_M">#REF!</definedName>
    <definedName name="_127YBSEPO_M">#REF!</definedName>
    <definedName name="_127дд" hidden="1">[6]Calc!$X$153:$X$313</definedName>
    <definedName name="_128YBOCTO_M">#REF!</definedName>
    <definedName name="_128YBSEPO_M">#REF!</definedName>
    <definedName name="_129jj" hidden="1">[6]Calc!$AD$10:$AD$33</definedName>
    <definedName name="_129YAJUNO_M">#REF!</definedName>
    <definedName name="_129YBSEPO_M">#REF!</definedName>
    <definedName name="_12MAOCTO_M">#REF!</definedName>
    <definedName name="_13__123Graph_ACHART_2" hidden="1">[6]Calc!$F$23:$F$58</definedName>
    <definedName name="_13__123Graph_ACHART_22" hidden="1">[6]MOne!$B$145:$B$231</definedName>
    <definedName name="_13__123Graph_ACHART_23" hidden="1">[6]MTwo!$B$145:$B$232</definedName>
    <definedName name="_13__123Graph_ACHART_24" hidden="1">[6]KOne!$B$230:$B$755</definedName>
    <definedName name="_133YAMARO_M">#REF!</definedName>
    <definedName name="_137YAMAYO_M">#REF!</definedName>
    <definedName name="_13MAAPRO_M">#REF!</definedName>
    <definedName name="_13MASEPO_M">#REF!</definedName>
    <definedName name="_14">#N/A</definedName>
    <definedName name="_14__123Graph_ACHART_22" hidden="1">[6]MOne!$B$145:$B$231</definedName>
    <definedName name="_14__123Graph_ACHART_23" hidden="1">[6]MTwo!$B$145:$B$232</definedName>
    <definedName name="_14__123Graph_ACHART_24" hidden="1">[6]KOne!$B$230:$B$755</definedName>
    <definedName name="_14__123Graph_ACHART_25" hidden="1">[6]GoSeven!$B$90:$B$125</definedName>
    <definedName name="_14__123Graph_XCHART_4" hidden="1">#REF!</definedName>
    <definedName name="_141YANOVO_M">#REF!</definedName>
    <definedName name="_145YAOCTO_M">#REF!</definedName>
    <definedName name="_149YASEPO_M">#REF!</definedName>
    <definedName name="_14MBAPRO_M">#REF!</definedName>
    <definedName name="_15__123Graph_ACHART_23" hidden="1">[6]MTwo!$B$145:$B$232</definedName>
    <definedName name="_15__123Graph_ACHART_24" hidden="1">[6]KOne!$B$230:$B$755</definedName>
    <definedName name="_15__123Graph_ACHART_25" hidden="1">[6]GoSeven!$B$90:$B$125</definedName>
    <definedName name="_15__123Graph_ACHART_26" hidden="1">[6]GrThree!$B$90:$B$140</definedName>
    <definedName name="_1510_03_____1520_03___1530_03">#REF!</definedName>
    <definedName name="_153YBAPRO_M">#REF!</definedName>
    <definedName name="_155" hidden="1">[6]GrFour!$B$115:$B$185</definedName>
    <definedName name="_157YBAUGO_M">#REF!</definedName>
    <definedName name="_15MBAUGO_M">#REF!</definedName>
    <definedName name="_16__123Graph_ACHART_24" hidden="1">[6]KOne!$B$230:$B$755</definedName>
    <definedName name="_16__123Graph_ACHART_25" hidden="1">[6]GoSeven!$B$90:$B$125</definedName>
    <definedName name="_16__123Graph_ACHART_26" hidden="1">[6]GrThree!$B$90:$B$140</definedName>
    <definedName name="_16__123Graph_ACHART_27" hidden="1">[6]HTwo!$B$88:$B$130</definedName>
    <definedName name="_161YBDECO_M">#REF!</definedName>
    <definedName name="_165" hidden="1">[6]GoEight!$B$115:$B$160</definedName>
    <definedName name="_165YBFEBO_M">#REF!</definedName>
    <definedName name="_169YBJANO_M">#REF!</definedName>
    <definedName name="_16MBDECO_M">#REF!</definedName>
    <definedName name="_17__123Graph_ACHART_25" hidden="1">[6]GoSeven!$B$90:$B$125</definedName>
    <definedName name="_17__123Graph_ACHART_26" hidden="1">[6]GrThree!$B$90:$B$140</definedName>
    <definedName name="_17__123Graph_ACHART_27" hidden="1">[6]HTwo!$B$88:$B$130</definedName>
    <definedName name="_17__123Graph_ACHART_28" hidden="1">[6]JOne!$B$86:$B$112</definedName>
    <definedName name="_173YBJULO_M">#REF!</definedName>
    <definedName name="_177YBJUNO_M">#REF!</definedName>
    <definedName name="_17MAAUGO_M">#REF!</definedName>
    <definedName name="_17MBFEBO_M">#REF!</definedName>
    <definedName name="_18__123Graph_ACHART_26" hidden="1">[6]GrThree!$B$90:$B$140</definedName>
    <definedName name="_18__123Graph_ACHART_27" hidden="1">[6]HTwo!$B$88:$B$130</definedName>
    <definedName name="_18__123Graph_ACHART_28" hidden="1">[6]JOne!$B$86:$B$112</definedName>
    <definedName name="_18__123Graph_ACHART_29" hidden="1">[6]JTwo!$B$86:$B$116</definedName>
    <definedName name="_181YBMARO_M">#REF!</definedName>
    <definedName name="_185YBMAYO_M">#REF!</definedName>
    <definedName name="_189YBNOVO_M">#REF!</definedName>
    <definedName name="_18MBJANO_M">#REF!</definedName>
    <definedName name="_19__123Graph_ACHART_27" hidden="1">[6]HTwo!$B$88:$B$130</definedName>
    <definedName name="_19__123Graph_ACHART_28" hidden="1">[6]JOne!$B$86:$B$112</definedName>
    <definedName name="_19__123Graph_ACHART_29" hidden="1">[6]JTwo!$B$86:$B$116</definedName>
    <definedName name="_19__123Graph_ACHART_3" hidden="1">[6]Calc!$H$38:$H$107</definedName>
    <definedName name="_193YBOCTO_M">#REF!</definedName>
    <definedName name="_197YBSEPO_M">#REF!</definedName>
    <definedName name="_19MBJULO_M">#REF!</definedName>
    <definedName name="_1DATA_10_1">#REF!</definedName>
    <definedName name="_1P">#REF!</definedName>
    <definedName name="_2_??????55">#REF!</definedName>
    <definedName name="_2__123Graph_ACHART_1" hidden="1">[6]Calc!$D$38:$D$83</definedName>
    <definedName name="_2__123Graph_ACHART_10" hidden="1">[6]Calc!$AB$153:$AB$325</definedName>
    <definedName name="_2__123Graph_ACHART_11" hidden="1">[6]Calc!$Z$153:$Z$315</definedName>
    <definedName name="_2__123Graph_XCHART_2" hidden="1">[6]Calc!$A$23:$A$58</definedName>
    <definedName name="_20__123Graph_ACHART_28" hidden="1">[6]JOne!$B$86:$B$112</definedName>
    <definedName name="_20__123Graph_ACHART_29" hidden="1">[6]JTwo!$B$86:$B$116</definedName>
    <definedName name="_20__123Graph_ACHART_3" hidden="1">[6]Calc!$H$38:$H$107</definedName>
    <definedName name="_20__123Graph_ACHART_30" hidden="1">[6]HOne!$B$88:$B$130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[6]JTwo!$B$86:$B$116</definedName>
    <definedName name="_21__123Graph_ACHART_3" hidden="1">[6]Calc!$H$38:$H$107</definedName>
    <definedName name="_21__123Graph_ACHART_30" hidden="1">[6]HOne!$B$88:$B$130</definedName>
    <definedName name="_21__123Graph_ACHART_4" hidden="1">[6]Calc!$L$13:$L$53</definedName>
    <definedName name="_21MADECO_M">#REF!</definedName>
    <definedName name="_21MBMARO_M">#REF!</definedName>
    <definedName name="_22__123Graph_ACHART_3" hidden="1">[6]Calc!$H$38:$H$107</definedName>
    <definedName name="_22__123Graph_ACHART_30" hidden="1">[6]HOne!$B$88:$B$130</definedName>
    <definedName name="_22__123Graph_ACHART_4" hidden="1">[6]Calc!$L$13:$L$53</definedName>
    <definedName name="_22__123Graph_ACHART_5" hidden="1">[6]Calc!$N$9:$N$36</definedName>
    <definedName name="_22MBMAYO_M">#REF!</definedName>
    <definedName name="_23__123Graph_ACHART_30" hidden="1">[6]HOne!$B$88:$B$130</definedName>
    <definedName name="_23__123Graph_ACHART_4" hidden="1">[6]Calc!$L$13:$L$53</definedName>
    <definedName name="_23__123Graph_ACHART_5" hidden="1">[6]Calc!$N$9:$N$36</definedName>
    <definedName name="_23__123Graph_ACHART_6" hidden="1">[6]Calc!$P$9:$P$41</definedName>
    <definedName name="_236jky" hidden="1">[6]Calc!$X$153:$X$313</definedName>
    <definedName name="_23MBNOVO_M">#REF!</definedName>
    <definedName name="_24__123Graph_ACHART_4" hidden="1">[6]Calc!$L$13:$L$53</definedName>
    <definedName name="_24__123Graph_ACHART_5" hidden="1">[6]Calc!$N$9:$N$36</definedName>
    <definedName name="_24__123Graph_ACHART_6" hidden="1">[6]Calc!$P$9:$P$41</definedName>
    <definedName name="_24__123Graph_ACHART_7" hidden="1">[6]Calc!$R$153:$R$688</definedName>
    <definedName name="_24MBSEPO_M">#REF!</definedName>
    <definedName name="_25">#N/A</definedName>
    <definedName name="_25__123Graph_ACHART_5" hidden="1">[6]Calc!$N$9:$N$36</definedName>
    <definedName name="_25__123Graph_ACHART_6" hidden="1">[6]Calc!$P$9:$P$41</definedName>
    <definedName name="_25__123Graph_ACHART_7" hidden="1">[6]Calc!$R$153:$R$688</definedName>
    <definedName name="_25__123Graph_ACHART_8" hidden="1">[6]Calc!$T$83:$T$153</definedName>
    <definedName name="_256gntyj" hidden="1">[6]Calc!$AJ$8:$AJ$19</definedName>
    <definedName name="_256io" hidden="1">[6]Calc!$AB$153:$AB$325</definedName>
    <definedName name="_25A">#N/A</definedName>
    <definedName name="_25MAFEBO_M">#REF!</definedName>
    <definedName name="_25YAAPRO_M">#REF!</definedName>
    <definedName name="_26" hidden="1">[6]JTwo!$C$86:$C$116</definedName>
    <definedName name="_26__123Graph_ACHART_6" hidden="1">[6]Calc!$P$9:$P$41</definedName>
    <definedName name="_26__123Graph_ACHART_7" hidden="1">[6]Calc!$R$153:$R$688</definedName>
    <definedName name="_26__123Graph_ACHART_8" hidden="1">[6]Calc!$T$83:$T$153</definedName>
    <definedName name="_26__123Graph_ACHART_9" hidden="1">[6]Calc!$V$83:$V$153</definedName>
    <definedName name="_26YAAUGO_M">#REF!</definedName>
    <definedName name="_27__123Graph_ACHART_7" hidden="1">[6]Calc!$R$153:$R$688</definedName>
    <definedName name="_27__123Graph_ACHART_8" hidden="1">[6]Calc!$T$83:$T$153</definedName>
    <definedName name="_27__123Graph_ACHART_9" hidden="1">[6]Calc!$V$83:$V$153</definedName>
    <definedName name="_27__123Graph_BCHART_1" hidden="1">[6]Calc!$E$38:$E$83</definedName>
    <definedName name="_27YADECO_M">#REF!</definedName>
    <definedName name="_28__123Graph_ACHART_8" hidden="1">[6]Calc!$T$83:$T$153</definedName>
    <definedName name="_28__123Graph_ACHART_9" hidden="1">[6]Calc!$V$83:$V$153</definedName>
    <definedName name="_28__123Graph_BCHART_1" hidden="1">[6]Calc!$E$38:$E$83</definedName>
    <definedName name="_28__123Graph_BCHART_10" hidden="1">[6]Calc!$AC$153:$AC$325</definedName>
    <definedName name="_28YAFEBO_M">#REF!</definedName>
    <definedName name="_29__123Graph_ACHART_9" hidden="1">[6]Calc!$V$83:$V$153</definedName>
    <definedName name="_29__123Graph_BCHART_1" hidden="1">[6]Calc!$E$38:$E$83</definedName>
    <definedName name="_29__123Graph_BCHART_10" hidden="1">[6]Calc!$AC$153:$AC$325</definedName>
    <definedName name="_29__123Graph_BCHART_11" hidden="1">[6]Calc!$AA$153:$AA$315</definedName>
    <definedName name="_29MAJANO_M">#REF!</definedName>
    <definedName name="_29YAJANO_M">#REF!</definedName>
    <definedName name="_2DATA_11_1">#REF!</definedName>
    <definedName name="_2MAAPRO_M">#REF!</definedName>
    <definedName name="_3__123Graph_ACHART_1" hidden="1">[6]Calc!$D$38:$D$83</definedName>
    <definedName name="_3__123Graph_ACHART_10" hidden="1">[6]Calc!$AB$153:$AB$325</definedName>
    <definedName name="_3__123Graph_ACHART_11" hidden="1">[6]Calc!$Z$153:$Z$315</definedName>
    <definedName name="_3__123Graph_ACHART_12" hidden="1">[6]Calc!$X$153:$X$313</definedName>
    <definedName name="_3__123Graph_XCHART_3" hidden="1">[6]Calc!$A$38:$A$107</definedName>
    <definedName name="_30__123Graph_BCHART_1" hidden="1">[6]Calc!$E$38:$E$83</definedName>
    <definedName name="_30__123Graph_BCHART_10" hidden="1">[6]Calc!$AC$153:$AC$325</definedName>
    <definedName name="_30__123Graph_BCHART_11" hidden="1">[6]Calc!$AA$153:$AA$315</definedName>
    <definedName name="_30__123Graph_BCHART_12" hidden="1">[6]Calc!$Y$153:$Y$313</definedName>
    <definedName name="_30YAJULO_M">#REF!</definedName>
    <definedName name="_31__123Graph_BCHART_10" hidden="1">[6]Calc!$AC$153:$AC$325</definedName>
    <definedName name="_31__123Graph_BCHART_11" hidden="1">[6]Calc!$AA$153:$AA$315</definedName>
    <definedName name="_31__123Graph_BCHART_12" hidden="1">[6]Calc!$Y$153:$Y$313</definedName>
    <definedName name="_31__123Graph_BCHART_13" hidden="1">[6]Calc!$AE$10:$AE$33</definedName>
    <definedName name="_31YAJUNO_M">#REF!</definedName>
    <definedName name="_32__123Graph_BCHART_11" hidden="1">[6]Calc!$AA$153:$AA$315</definedName>
    <definedName name="_32__123Graph_BCHART_12" hidden="1">[6]Calc!$Y$153:$Y$313</definedName>
    <definedName name="_32__123Graph_BCHART_13" hidden="1">[6]Calc!$AE$10:$AE$33</definedName>
    <definedName name="_32__123Graph_BCHART_14" hidden="1">[6]Calc!$AI$10:$AI$28</definedName>
    <definedName name="_32YAMARO_M">#REF!</definedName>
    <definedName name="_33__123Graph_BCHART_12" hidden="1">[6]Calc!$Y$153:$Y$313</definedName>
    <definedName name="_33__123Graph_BCHART_13" hidden="1">[6]Calc!$AE$10:$AE$33</definedName>
    <definedName name="_33__123Graph_BCHART_14" hidden="1">[6]Calc!$AI$10:$AI$28</definedName>
    <definedName name="_33__123Graph_BCHART_15" hidden="1">[6]Calc!$AK$8:$AK$19</definedName>
    <definedName name="_33MAJULO_M">#REF!</definedName>
    <definedName name="_33YAMAYO_M">#REF!</definedName>
    <definedName name="_34__123Graph_BCHART_13" hidden="1">[6]Calc!$AE$10:$AE$33</definedName>
    <definedName name="_34__123Graph_BCHART_14" hidden="1">[6]Calc!$AI$10:$AI$28</definedName>
    <definedName name="_34__123Graph_BCHART_15" hidden="1">[6]Calc!$AK$8:$AK$19</definedName>
    <definedName name="_34__123Graph_BCHART_16" hidden="1">[6]Calc!$AM$8:$AM$21</definedName>
    <definedName name="_34YANOVO_M">#REF!</definedName>
    <definedName name="_35__123Graph_BCHART_14" hidden="1">[6]Calc!$AI$10:$AI$28</definedName>
    <definedName name="_35__123Graph_BCHART_15" hidden="1">[6]Calc!$AK$8:$AK$19</definedName>
    <definedName name="_35__123Graph_BCHART_16" hidden="1">[6]Calc!$AM$8:$AM$21</definedName>
    <definedName name="_35__123Graph_BCHART_17" hidden="1">[6]GoEight!$C$115:$C$160</definedName>
    <definedName name="_35YAOCTO_M">#REF!</definedName>
    <definedName name="_36__123Graph_BCHART_15" hidden="1">[6]Calc!$AK$8:$AK$19</definedName>
    <definedName name="_36__123Graph_BCHART_16" hidden="1">[6]Calc!$AM$8:$AM$21</definedName>
    <definedName name="_36__123Graph_BCHART_17" hidden="1">[6]GoEight!$C$115:$C$160</definedName>
    <definedName name="_36__123Graph_BCHART_18" hidden="1">[6]GrFour!$C$115:$C$190</definedName>
    <definedName name="_36YASEPO_M">#REF!</definedName>
    <definedName name="_37__123Graph_BCHART_16" hidden="1">[6]Calc!$AM$8:$AM$21</definedName>
    <definedName name="_37__123Graph_BCHART_17" hidden="1">[6]GoEight!$C$115:$C$160</definedName>
    <definedName name="_37__123Graph_BCHART_18" hidden="1">[6]GrFour!$C$115:$C$190</definedName>
    <definedName name="_37__123Graph_BCHART_2" hidden="1">[6]Calc!$G$23:$G$58</definedName>
    <definedName name="_37MAJUNO_M">#REF!</definedName>
    <definedName name="_37YBAPRO_M">#REF!</definedName>
    <definedName name="_38__123Graph_BCHART_17" hidden="1">[6]GoEight!$C$115:$C$160</definedName>
    <definedName name="_38__123Graph_BCHART_18" hidden="1">[6]GrFour!$C$115:$C$190</definedName>
    <definedName name="_38__123Graph_BCHART_2" hidden="1">[6]Calc!$G$23:$G$58</definedName>
    <definedName name="_38__123Graph_BCHART_22" hidden="1">[6]MOne!$C$145:$C$231</definedName>
    <definedName name="_38YBAUGO_M">#REF!</definedName>
    <definedName name="_39__123Graph_BCHART_18" hidden="1">[6]GrFour!$C$115:$C$190</definedName>
    <definedName name="_39__123Graph_BCHART_2" hidden="1">[6]Calc!$G$23:$G$58</definedName>
    <definedName name="_39__123Graph_BCHART_22" hidden="1">[6]MOne!$C$145:$C$231</definedName>
    <definedName name="_39__123Graph_BCHART_23" hidden="1">[6]MTwo!$C$145:$C$231</definedName>
    <definedName name="_39YBDECO_M">#REF!</definedName>
    <definedName name="_3Excel_BuiltIn_Print_Area_1_1">#REF!,#REF!</definedName>
    <definedName name="_3MAAUGO_M">#REF!</definedName>
    <definedName name="_4__123Graph_ACHART_10" hidden="1">[6]Calc!$AB$153:$AB$325</definedName>
    <definedName name="_4__123Graph_ACHART_11" hidden="1">[6]Calc!$Z$153:$Z$315</definedName>
    <definedName name="_4__123Graph_ACHART_12" hidden="1">[6]Calc!$X$153:$X$313</definedName>
    <definedName name="_4__123Graph_ACHART_13" hidden="1">[6]Calc!$AD$10:$AD$33</definedName>
    <definedName name="_4__123Graph_XCHART_4" hidden="1">[6]Calc!$A$13:$A$53</definedName>
    <definedName name="_40__123Graph_BCHART_2" hidden="1">[6]Calc!$G$23:$G$58</definedName>
    <definedName name="_40__123Graph_BCHART_22" hidden="1">[6]MOne!$C$145:$C$231</definedName>
    <definedName name="_40__123Graph_BCHART_23" hidden="1">[6]MTwo!$C$145:$C$231</definedName>
    <definedName name="_40__123Graph_BCHART_24" hidden="1">[6]KOne!$C$230:$C$755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[6]MOne!$C$145:$C$231</definedName>
    <definedName name="_41__123Graph_BCHART_23" hidden="1">[6]MTwo!$C$145:$C$231</definedName>
    <definedName name="_41__123Graph_BCHART_24" hidden="1">[6]KOne!$C$230:$C$755</definedName>
    <definedName name="_41__123Graph_BCHART_25" hidden="1">[6]GoSeven!$C$90:$C$125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MAMARO_M">#REF!</definedName>
    <definedName name="_41YBJANO_M">#REF!</definedName>
    <definedName name="_42__123Graph_BCHART_23" hidden="1">[6]MTwo!$C$145:$C$231</definedName>
    <definedName name="_42__123Graph_BCHART_24" hidden="1">[6]KOne!$C$230:$C$755</definedName>
    <definedName name="_42__123Graph_BCHART_25" hidden="1">[6]GoSeven!$C$90:$C$125</definedName>
    <definedName name="_42__123Graph_BCHART_26" hidden="1">[6]GrThree!$C$90:$C$140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[6]KOne!$C$230:$C$755</definedName>
    <definedName name="_43__123Graph_BCHART_25" hidden="1">[6]GoSeven!$C$90:$C$125</definedName>
    <definedName name="_43__123Graph_BCHART_26" hidden="1">[6]GrThree!$C$90:$C$140</definedName>
    <definedName name="_43__123Graph_BCHART_27" hidden="1">[6]HTwo!$C$88:$C$130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[6]GoSeven!$C$90:$C$125</definedName>
    <definedName name="_44__123Graph_BCHART_26" hidden="1">[6]GrThree!$C$90:$C$140</definedName>
    <definedName name="_44__123Graph_BCHART_27" hidden="1">[6]HTwo!$C$88:$C$130</definedName>
    <definedName name="_44__123Graph_BCHART_28" hidden="1">[6]JOne!$C$86:$C$112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[6]GrThree!$C$90:$C$140</definedName>
    <definedName name="_45__123Graph_BCHART_27" hidden="1">[6]HTwo!$C$88:$C$130</definedName>
    <definedName name="_45__123Graph_BCHART_28" hidden="1">[6]JOne!$C$86:$C$112</definedName>
    <definedName name="_45__123Graph_BCHART_29" hidden="1">[6]JTwo!$C$86:$C$116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MAMAYO_M">#REF!</definedName>
    <definedName name="_45YBMAYO_M">#REF!</definedName>
    <definedName name="_46__123Graph_BCHART_27" hidden="1">[6]HTwo!$C$88:$C$130</definedName>
    <definedName name="_46__123Graph_BCHART_28" hidden="1">[6]JOne!$C$86:$C$112</definedName>
    <definedName name="_46__123Graph_BCHART_29" hidden="1">[6]JTwo!$C$86:$C$116</definedName>
    <definedName name="_46__123Graph_BCHART_3" hidden="1">[6]Calc!$I$38:$I$107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[6]JOne!$C$86:$C$112</definedName>
    <definedName name="_47__123Graph_BCHART_29" hidden="1">[6]JTwo!$C$86:$C$116</definedName>
    <definedName name="_47__123Graph_BCHART_3" hidden="1">[6]Calc!$I$38:$I$107</definedName>
    <definedName name="_47__123Graph_BCHART_30" hidden="1">[6]HOne!$C$88:$C$130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[6]JTwo!$C$86:$C$116</definedName>
    <definedName name="_48__123Graph_BCHART_3" hidden="1">[6]Calc!$I$38:$I$107</definedName>
    <definedName name="_48__123Graph_BCHART_30" hidden="1">[6]HOne!$C$88:$C$130</definedName>
    <definedName name="_48__123Graph_BCHART_4" hidden="1">[6]Calc!$M$13:$M$53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[6]Calc!$I$38:$I$107</definedName>
    <definedName name="_49__123Graph_BCHART_30" hidden="1">[6]HOne!$C$88:$C$130</definedName>
    <definedName name="_49__123Graph_BCHART_4" hidden="1">[6]Calc!$M$13:$M$53</definedName>
    <definedName name="_49__123Graph_BCHART_5" hidden="1">[6]Calc!$O$9:$O$36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9MANOVO_M">#REF!</definedName>
    <definedName name="_4Excel_BuiltIn_Print_Area_11_1">#REF!</definedName>
    <definedName name="_4MADECO_M">#REF!</definedName>
    <definedName name="_5__123Graph_ACHART_11" hidden="1">[6]Calc!$Z$153:$Z$315</definedName>
    <definedName name="_5__123Graph_ACHART_12" hidden="1">[6]Calc!$X$153:$X$313</definedName>
    <definedName name="_5__123Graph_ACHART_13" hidden="1">[6]Calc!$AD$10:$AD$33</definedName>
    <definedName name="_5__123Graph_ACHART_14" hidden="1">[6]Calc!$AH$10:$AH$28</definedName>
    <definedName name="_5__123Graph_XCHART_5" hidden="1">[6]Calc!$A$9:$A$36</definedName>
    <definedName name="_50__123Graph_BCHART_30" hidden="1">[6]HOne!$C$88:$C$130</definedName>
    <definedName name="_50__123Graph_BCHART_4" hidden="1">[6]Calc!$M$13:$M$53</definedName>
    <definedName name="_50__123Graph_BCHART_5" hidden="1">[6]Calc!$O$9:$O$36</definedName>
    <definedName name="_50__123Graph_BCHART_6" hidden="1">[6]Calc!$Q$9:$Q$41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[6]Calc!$M$13:$M$53</definedName>
    <definedName name="_51__123Graph_BCHART_5" hidden="1">[6]Calc!$O$9:$O$36</definedName>
    <definedName name="_51__123Graph_BCHART_6" hidden="1">[6]Calc!$Q$9:$Q$41</definedName>
    <definedName name="_51__123Graph_BCHART_7" hidden="1">[6]Calc!$S$153:$S$688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[6]Calc!$O$9:$O$36</definedName>
    <definedName name="_52__123Graph_BCHART_6" hidden="1">[6]Calc!$Q$9:$Q$41</definedName>
    <definedName name="_52__123Graph_BCHART_7" hidden="1">[6]Calc!$S$153:$S$688</definedName>
    <definedName name="_52__123Graph_BCHART_8" hidden="1">[6]Calc!$U$83:$U$153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[6]Calc!$Q$9:$Q$41</definedName>
    <definedName name="_53__123Graph_BCHART_7" hidden="1">[6]Calc!$S$153:$S$688</definedName>
    <definedName name="_53__123Graph_BCHART_8" hidden="1">[6]Calc!$U$83:$U$153</definedName>
    <definedName name="_53__123Graph_BCHART_9" hidden="1">[6]Calc!$W$83:$W$153</definedName>
    <definedName name="_5302_00">#REF!</definedName>
    <definedName name="_5302_01">#REF!</definedName>
    <definedName name="_5302_n">#REF!</definedName>
    <definedName name="_53MAOCTO_M">#REF!</definedName>
    <definedName name="_54__123Graph_BCHART_7" hidden="1">[6]Calc!$S$153:$S$688</definedName>
    <definedName name="_54__123Graph_BCHART_8" hidden="1">[6]Calc!$U$83:$U$153</definedName>
    <definedName name="_54__123Graph_BCHART_9" hidden="1">[6]Calc!$W$83:$W$153</definedName>
    <definedName name="_54__123Graph_CCHART_25" hidden="1">[6]GoSeven!$D$90:$D$105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[6]Calc!$U$83:$U$153</definedName>
    <definedName name="_55__123Graph_BCHART_9" hidden="1">[6]Calc!$W$83:$W$153</definedName>
    <definedName name="_55__123Graph_CCHART_25" hidden="1">[6]GoSeven!$D$90:$D$105</definedName>
    <definedName name="_55__123Graph_CCHART_26" hidden="1">[6]GrThree!$D$90:$D$110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[6]Calc!$F$23:$F$58</definedName>
    <definedName name="_55656" hidden="1">[6]MOne!$B$145:$B$231</definedName>
    <definedName name="_56__123Graph_BCHART_9" hidden="1">[6]Calc!$W$83:$W$153</definedName>
    <definedName name="_56__123Graph_CCHART_25" hidden="1">[6]GoSeven!$D$90:$D$105</definedName>
    <definedName name="_56__123Graph_CCHART_26" hidden="1">[6]GrThree!$D$90:$D$110</definedName>
    <definedName name="_56__123Graph_CCHART_27" hidden="1">[6]HTwo!$D$88:$D$110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[6]Calc!$D$38:$D$83</definedName>
    <definedName name="_57__123Graph_CCHART_25" hidden="1">[6]GoSeven!$D$90:$D$105</definedName>
    <definedName name="_57__123Graph_CCHART_26" hidden="1">[6]GrThree!$D$90:$D$110</definedName>
    <definedName name="_57__123Graph_CCHART_27" hidden="1">[6]HTwo!$D$88:$D$110</definedName>
    <definedName name="_57__123Graph_CCHART_28" hidden="1">[6]JOne!$D$86:$D$98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7MASEPO_M">#REF!</definedName>
    <definedName name="_58__123Graph_CCHART_26" hidden="1">[6]GrThree!$D$90:$D$110</definedName>
    <definedName name="_58__123Graph_CCHART_27" hidden="1">[6]HTwo!$D$88:$D$110</definedName>
    <definedName name="_58__123Graph_CCHART_28" hidden="1">[6]JOne!$D$86:$D$98</definedName>
    <definedName name="_58__123Graph_CCHART_29" hidden="1">[6]JTwo!$D$86:$D$98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[6]HTwo!$D$88:$D$110</definedName>
    <definedName name="_59__123Graph_CCHART_28" hidden="1">[6]JOne!$D$86:$D$98</definedName>
    <definedName name="_59__123Graph_CCHART_29" hidden="1">[6]JTwo!$D$86:$D$98</definedName>
    <definedName name="_59__123Graph_CCHART_30" hidden="1">[6]HOne!$D$88:$D$110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[6]Calc!$X$153:$X$313</definedName>
    <definedName name="_6__123Graph_ACHART_13" hidden="1">[6]Calc!$AD$10:$AD$33</definedName>
    <definedName name="_6__123Graph_ACHART_14" hidden="1">[6]Calc!$AH$10:$AH$28</definedName>
    <definedName name="_6__123Graph_ACHART_15" hidden="1">[6]Calc!$AJ$8:$AJ$19</definedName>
    <definedName name="_6__123Graph_ACHART_4" hidden="1">#REF!</definedName>
    <definedName name="_6__123Graph_XCHART_6" hidden="1">[6]Calc!$A$9:$A$41</definedName>
    <definedName name="_60__123Graph_CCHART_28" hidden="1">[6]JOne!$D$86:$D$98</definedName>
    <definedName name="_60__123Graph_CCHART_29" hidden="1">[6]JTwo!$D$86:$D$98</definedName>
    <definedName name="_60__123Graph_CCHART_30" hidden="1">[6]HOne!$D$88:$D$110</definedName>
    <definedName name="_60__123Graph_DCHART_25" hidden="1">[6]GoSeven!$E$90:$E$105</definedName>
    <definedName name="_61">#N/A</definedName>
    <definedName name="_61__123Graph_CCHART_29" hidden="1">[6]JTwo!$D$86:$D$98</definedName>
    <definedName name="_61__123Graph_CCHART_30" hidden="1">[6]HOne!$D$88:$D$110</definedName>
    <definedName name="_61__123Graph_DCHART_25" hidden="1">[6]GoSeven!$E$90:$E$105</definedName>
    <definedName name="_61__123Graph_DCHART_26" hidden="1">[6]GrThree!$E$90:$E$110</definedName>
    <definedName name="_61MBAPRO_M">#REF!</definedName>
    <definedName name="_62">#N/A</definedName>
    <definedName name="_62__123Graph_CCHART_30" hidden="1">[6]HOne!$D$88:$D$110</definedName>
    <definedName name="_62__123Graph_DCHART_1" hidden="1">[17]synthgraph!#REF!</definedName>
    <definedName name="_62__123Graph_DCHART_25" hidden="1">[6]GoSeven!$E$90:$E$105</definedName>
    <definedName name="_62__123Graph_DCHART_26" hidden="1">[6]GrThree!$E$90:$E$110</definedName>
    <definedName name="_62__123Graph_DCHART_27" hidden="1">[6]HTwo!$E$88:$E$110</definedName>
    <definedName name="_63__123Graph_DCHART_2" hidden="1">'[18]synthgraph DCF'!$L$7:$L$7</definedName>
    <definedName name="_63__123Graph_DCHART_25" hidden="1">[6]GoSeven!$E$90:$E$105</definedName>
    <definedName name="_63__123Graph_DCHART_26" hidden="1">[6]GrThree!$E$90:$E$110</definedName>
    <definedName name="_63__123Graph_DCHART_27" hidden="1">[6]HTwo!$E$88:$E$110</definedName>
    <definedName name="_63__123Graph_DCHART_28" hidden="1">[6]JOne!$E$86:$E$98</definedName>
    <definedName name="_64__123Graph_DCHART_25" hidden="1">[6]GoSeven!$E$90:$E$105</definedName>
    <definedName name="_64__123Graph_DCHART_26" hidden="1">[6]GrThree!$E$90:$E$110</definedName>
    <definedName name="_64__123Graph_DCHART_27" hidden="1">[6]HTwo!$E$88:$E$110</definedName>
    <definedName name="_64__123Graph_DCHART_28" hidden="1">[6]JOne!$E$86:$E$98</definedName>
    <definedName name="_64__123Graph_DCHART_29" hidden="1">[6]JTwo!$E$86:$E$98</definedName>
    <definedName name="_65__123Graph_DCHART_26" hidden="1">[6]GrThree!$E$90:$E$110</definedName>
    <definedName name="_65__123Graph_DCHART_27" hidden="1">[6]HTwo!$E$88:$E$110</definedName>
    <definedName name="_65__123Graph_DCHART_28" hidden="1">[6]JOne!$E$86:$E$98</definedName>
    <definedName name="_65__123Graph_DCHART_29" hidden="1">[6]JTwo!$E$86:$E$98</definedName>
    <definedName name="_65__123Graph_DCHART_30" hidden="1">[6]HOne!$E$86:$E$110</definedName>
    <definedName name="_65MBAUGO_M">#REF!</definedName>
    <definedName name="_66">#N/A</definedName>
    <definedName name="_66__123Graph_DCHART_27" hidden="1">[6]HTwo!$E$88:$E$110</definedName>
    <definedName name="_66__123Graph_DCHART_28" hidden="1">[6]JOne!$E$86:$E$98</definedName>
    <definedName name="_66__123Graph_DCHART_29" hidden="1">[6]JTwo!$E$86:$E$98</definedName>
    <definedName name="_66__123Graph_DCHART_30" hidden="1">[6]HOne!$E$86:$E$110</definedName>
    <definedName name="_66__123Graph_XCHART_10" hidden="1">[6]Calc!$A$153:$A$325</definedName>
    <definedName name="_666" hidden="1">[6]Calc!$A$13:$A$33</definedName>
    <definedName name="_67">#N/A</definedName>
    <definedName name="_67__123Graph_DCHART_28" hidden="1">[6]JOne!$E$86:$E$98</definedName>
    <definedName name="_67__123Graph_DCHART_29" hidden="1">[6]JTwo!$E$86:$E$98</definedName>
    <definedName name="_67__123Graph_DCHART_30" hidden="1">[6]HOne!$E$86:$E$110</definedName>
    <definedName name="_67__123Graph_XCHART_10" hidden="1">[6]Calc!$A$153:$A$325</definedName>
    <definedName name="_67__123Graph_XCHART_11" hidden="1">[6]Calc!$A$153:$A$315</definedName>
    <definedName name="_68__123Graph_DCHART_29" hidden="1">[6]JTwo!$E$86:$E$98</definedName>
    <definedName name="_68__123Graph_DCHART_30" hidden="1">[6]HOne!$E$86:$E$110</definedName>
    <definedName name="_68__123Graph_XCHART_10" hidden="1">[6]Calc!$A$153:$A$325</definedName>
    <definedName name="_68__123Graph_XCHART_11" hidden="1">[6]Calc!$A$153:$A$315</definedName>
    <definedName name="_68__123Graph_XCHART_12" hidden="1">[6]Calc!$A$153:$A$313</definedName>
    <definedName name="_69__123Graph_DCHART_30" hidden="1">[6]HOne!$E$86:$E$110</definedName>
    <definedName name="_69__123Graph_XCHART_10" hidden="1">[6]Calc!$A$153:$A$325</definedName>
    <definedName name="_69__123Graph_XCHART_11" hidden="1">[6]Calc!$A$153:$A$315</definedName>
    <definedName name="_69__123Graph_XCHART_12" hidden="1">[6]Calc!$A$153:$A$313</definedName>
    <definedName name="_69__123Graph_XCHART_13" hidden="1">[6]Calc!$A$13:$A$33</definedName>
    <definedName name="_693kiiik" hidden="1">[6]Calc!$Z$153:$Z$315</definedName>
    <definedName name="_69MBDECO_M">#REF!</definedName>
    <definedName name="_6Excel_BuiltIn_Print_Area_2_1_1">#REF!</definedName>
    <definedName name="_6MAJANO_M">#REF!</definedName>
    <definedName name="_7__123Graph_ACHART_13" hidden="1">[6]Calc!$AD$10:$AD$33</definedName>
    <definedName name="_7__123Graph_ACHART_14" hidden="1">[6]Calc!$AH$10:$AH$28</definedName>
    <definedName name="_7__123Graph_ACHART_15" hidden="1">[6]Calc!$AJ$8:$AJ$19</definedName>
    <definedName name="_7__123Graph_ACHART_16" hidden="1">[6]Calc!$AL$8:$AL$21</definedName>
    <definedName name="_7__123Graph_XCHART_7" hidden="1">[6]Calc!$A$153:$A$688</definedName>
    <definedName name="_70__123Graph_XCHART_11" hidden="1">[6]Calc!$A$153:$A$315</definedName>
    <definedName name="_70__123Graph_XCHART_12" hidden="1">[6]Calc!$A$153:$A$313</definedName>
    <definedName name="_70__123Graph_XCHART_13" hidden="1">[6]Calc!$A$13:$A$33</definedName>
    <definedName name="_70__123Graph_XCHART_14" hidden="1">[6]Calc!$A$11:$A$28</definedName>
    <definedName name="_71">#N/A</definedName>
    <definedName name="_71__123Graph_LBL_ACHART_1" hidden="1">[19]Sum!#REF!</definedName>
    <definedName name="_71__123Graph_LBL_ACHART_3" hidden="1">#REF!</definedName>
    <definedName name="_71__123Graph_XCHART_12" hidden="1">[6]Calc!$A$153:$A$313</definedName>
    <definedName name="_71__123Graph_XCHART_13" hidden="1">[6]Calc!$A$13:$A$33</definedName>
    <definedName name="_71__123Graph_XCHART_14" hidden="1">[6]Calc!$A$11:$A$28</definedName>
    <definedName name="_71__123Graph_XCHART_15" hidden="1">[6]Calc!$A$8:$A$19</definedName>
    <definedName name="_72">#N/A</definedName>
    <definedName name="_72__123Graph_XCHART_13" hidden="1">[6]Calc!$A$13:$A$33</definedName>
    <definedName name="_72__123Graph_XCHART_14" hidden="1">[6]Calc!$A$11:$A$28</definedName>
    <definedName name="_72__123Graph_XCHART_15" hidden="1">[6]Calc!$A$8:$A$19</definedName>
    <definedName name="_72__123Graph_XCHART_16" hidden="1">[6]Calc!$A$8:$A$21</definedName>
    <definedName name="_73__123Graph_LBL_ACHART_2" hidden="1">[19]Sum!#REF!</definedName>
    <definedName name="_73__123Graph_XCHART_14" hidden="1">[6]Calc!$A$11:$A$28</definedName>
    <definedName name="_73__123Graph_XCHART_15" hidden="1">[6]Calc!$A$8:$A$19</definedName>
    <definedName name="_73__123Graph_XCHART_16" hidden="1">[6]Calc!$A$8:$A$21</definedName>
    <definedName name="_73__123Graph_XCHART_2" hidden="1">[6]Calc!$A$23:$A$58</definedName>
    <definedName name="_73MBFEBO_M">#REF!</definedName>
    <definedName name="_74__123Graph_LBL_ACHART_3" hidden="1">#REF!</definedName>
    <definedName name="_74__123Graph_XCHART_15" hidden="1">[6]Calc!$A$8:$A$19</definedName>
    <definedName name="_74__123Graph_XCHART_16" hidden="1">[6]Calc!$A$8:$A$21</definedName>
    <definedName name="_74__123Graph_XCHART_2" hidden="1">[6]Calc!$A$23:$A$58</definedName>
    <definedName name="_74__123Graph_XCHART_3" hidden="1">[6]Calc!$A$38:$A$107</definedName>
    <definedName name="_75__123Graph_XCHART_16" hidden="1">[6]Calc!$A$8:$A$21</definedName>
    <definedName name="_75__123Graph_XCHART_2" hidden="1">[6]Calc!$A$23:$A$58</definedName>
    <definedName name="_75__123Graph_XCHART_3" hidden="1">[6]Calc!$A$38:$A$107</definedName>
    <definedName name="_75__123Graph_XCHART_4" hidden="1">[6]Calc!$A$13:$A$53</definedName>
    <definedName name="_76__123Graph_LBL_DCHART_1" hidden="1">[17]synthgraph!#REF!</definedName>
    <definedName name="_76__123Graph_XCHART_2" hidden="1">[6]Calc!$A$23:$A$58</definedName>
    <definedName name="_76__123Graph_XCHART_3" hidden="1">[6]Calc!$A$38:$A$107</definedName>
    <definedName name="_76__123Graph_XCHART_4" hidden="1">[6]Calc!$A$13:$A$53</definedName>
    <definedName name="_76__123Graph_XCHART_5" hidden="1">[6]Calc!$A$9:$A$36</definedName>
    <definedName name="_77__123Graph_LBL_DCHART_2" hidden="1">'[18]synthgraph DCF'!$H$7:$H$7</definedName>
    <definedName name="_77__123Graph_XCHART_3" hidden="1">[6]Calc!$A$38:$A$107</definedName>
    <definedName name="_77__123Graph_XCHART_4" hidden="1">[6]Calc!$A$13:$A$53</definedName>
    <definedName name="_77__123Graph_XCHART_5" hidden="1">[6]Calc!$A$9:$A$36</definedName>
    <definedName name="_77__123Graph_XCHART_6" hidden="1">[6]Calc!$A$9:$A$41</definedName>
    <definedName name="_77MBJANO_M">#REF!</definedName>
    <definedName name="_78__123Graph_XCHART_4" hidden="1">[6]Calc!$A$13:$A$53</definedName>
    <definedName name="_78__123Graph_XCHART_5" hidden="1">[6]Calc!$A$9:$A$36</definedName>
    <definedName name="_78__123Graph_XCHART_6" hidden="1">[6]Calc!$A$9:$A$41</definedName>
    <definedName name="_78__123Graph_XCHART_7" hidden="1">[6]Calc!$A$153:$A$688</definedName>
    <definedName name="_79__123Graph_XCHART_1" hidden="1">[19]Sum!#REF!</definedName>
    <definedName name="_79__123Graph_XCHART_5" hidden="1">[6]Calc!$A$9:$A$36</definedName>
    <definedName name="_79__123Graph_XCHART_6" hidden="1">[6]Calc!$A$9:$A$41</definedName>
    <definedName name="_79__123Graph_XCHART_7" hidden="1">[6]Calc!$A$153:$A$688</definedName>
    <definedName name="_79__123Graph_XCHART_8" hidden="1">[6]Calc!$A$83:$A$154</definedName>
    <definedName name="_7Excel_BuiltIn_Print_Area_3_1">#REF!</definedName>
    <definedName name="_7MAJULO_M">#REF!</definedName>
    <definedName name="_8__123Graph_ACHART_14" hidden="1">[6]Calc!$AH$10:$AH$28</definedName>
    <definedName name="_8__123Graph_ACHART_15" hidden="1">[6]Calc!$AJ$8:$AJ$19</definedName>
    <definedName name="_8__123Graph_ACHART_16" hidden="1">[6]Calc!$AL$8:$AL$21</definedName>
    <definedName name="_8__123Graph_ACHART_17" hidden="1">[6]GoEight!$B$115:$B$160</definedName>
    <definedName name="_8__123Graph_XCHART_8" hidden="1">[6]Calc!$A$83:$A$154</definedName>
    <definedName name="_80__123Graph_XCHART_10" hidden="1">[6]Calc!$A$153:$A$325</definedName>
    <definedName name="_80__123Graph_XCHART_6" hidden="1">[6]Calc!$A$9:$A$41</definedName>
    <definedName name="_80__123Graph_XCHART_7" hidden="1">[6]Calc!$A$153:$A$688</definedName>
    <definedName name="_80__123Graph_XCHART_8" hidden="1">[6]Calc!$A$83:$A$154</definedName>
    <definedName name="_80__123Graph_XCHART_9" hidden="1">[6]Calc!$A$83:$A$153</definedName>
    <definedName name="_81__123Graph_XCHART_11" hidden="1">[6]Calc!$A$153:$A$315</definedName>
    <definedName name="_81__123Graph_XCHART_7" hidden="1">[6]Calc!$A$153:$A$688</definedName>
    <definedName name="_81__123Graph_XCHART_8" hidden="1">[6]Calc!$A$83:$A$154</definedName>
    <definedName name="_81__123Graph_XCHART_9" hidden="1">[6]Calc!$A$83:$A$153</definedName>
    <definedName name="_81MAAPRO_M">#REF!</definedName>
    <definedName name="_81MBJULO_M">#REF!</definedName>
    <definedName name="_82__123Graph_XCHART_12" hidden="1">[6]Calc!$A$153:$A$313</definedName>
    <definedName name="_82__123Graph_XCHART_8" hidden="1">[6]Calc!$A$83:$A$154</definedName>
    <definedName name="_82__123Graph_XCHART_9" hidden="1">[6]Calc!$A$83:$A$153</definedName>
    <definedName name="_82MAAPRO_M">#REF!</definedName>
    <definedName name="_82MAAUGO_M">#REF!</definedName>
    <definedName name="_83__123Graph_XCHART_13" hidden="1">[6]Calc!$A$13:$A$33</definedName>
    <definedName name="_83__123Graph_XCHART_9" hidden="1">[6]Calc!$A$83:$A$153</definedName>
    <definedName name="_83MAAPRO_M">#REF!</definedName>
    <definedName name="_83MAAUGO_M">#REF!</definedName>
    <definedName name="_83MADECO_M">#REF!</definedName>
    <definedName name="_84__123Graph_XCHART_14" hidden="1">[6]Calc!$A$11:$A$28</definedName>
    <definedName name="_84MAAUGO_M">#REF!</definedName>
    <definedName name="_84MADECO_M">#REF!</definedName>
    <definedName name="_84MAFEBO_M">#REF!</definedName>
    <definedName name="_85__123Graph_XCHART_15" hidden="1">[6]Calc!$A$8:$A$19</definedName>
    <definedName name="_85MADECO_M">#REF!</definedName>
    <definedName name="_85MAFEBO_M">#REF!</definedName>
    <definedName name="_85MAJANO_M">#REF!</definedName>
    <definedName name="_85MBJUNO_M">#REF!</definedName>
    <definedName name="_86__123Graph_XCHART_16" hidden="1">[6]Calc!$A$8:$A$21</definedName>
    <definedName name="_86MAFEBO_M">#REF!</definedName>
    <definedName name="_86MAJANO_M">#REF!</definedName>
    <definedName name="_86MAJULO_M">#REF!</definedName>
    <definedName name="_87__123Graph_XCHART_2" hidden="1">[6]Calc!$A$23:$A$58</definedName>
    <definedName name="_87MAJANO_M">#REF!</definedName>
    <definedName name="_87MAJULO_M">#REF!</definedName>
    <definedName name="_87MAJUNO_M">#REF!</definedName>
    <definedName name="_88__123Graph_XCHART_3" hidden="1">[6]Calc!$A$38:$A$107</definedName>
    <definedName name="_88MAJULO_M">#REF!</definedName>
    <definedName name="_88MAJUNO_M">#REF!</definedName>
    <definedName name="_88MAMARO_M">#REF!</definedName>
    <definedName name="_89__123Graph_XCHART_4" hidden="1">[6]Calc!$A$13:$A$53</definedName>
    <definedName name="_89MAJUNO_M">#REF!</definedName>
    <definedName name="_89MAMARO_M">#REF!</definedName>
    <definedName name="_89MAMAYO_M">#REF!</definedName>
    <definedName name="_89MBMARO_M">#REF!</definedName>
    <definedName name="_8Excel_BuiltIn_Print_Area_8_1">#REF!</definedName>
    <definedName name="_8MAJUNO_M">#REF!</definedName>
    <definedName name="_9__123Graph_ACHART_15" hidden="1">[6]Calc!$AJ$8:$AJ$19</definedName>
    <definedName name="_9__123Graph_ACHART_16" hidden="1">[6]Calc!$AL$8:$AL$21</definedName>
    <definedName name="_9__123Graph_ACHART_17" hidden="1">[6]GoEight!$B$115:$B$160</definedName>
    <definedName name="_9__123Graph_ACHART_18" hidden="1">[6]GrFour!$B$115:$B$185</definedName>
    <definedName name="_9__123Graph_XCHART_9" hidden="1">[6]Calc!$A$83:$A$153</definedName>
    <definedName name="_90__123Graph_XCHART_5" hidden="1">[6]Calc!$A$9:$A$36</definedName>
    <definedName name="_90MAMARO_M">#REF!</definedName>
    <definedName name="_90MAMAYO_M">#REF!</definedName>
    <definedName name="_90MANOVO_M">#REF!</definedName>
    <definedName name="_91__123Graph_XCHART_6" hidden="1">[6]Calc!$A$9:$A$41</definedName>
    <definedName name="_91MAMAYO_M">#REF!</definedName>
    <definedName name="_91MANOVO_M">#REF!</definedName>
    <definedName name="_91MAOCTO_M">#REF!</definedName>
    <definedName name="_92__123Graph_XCHART_7" hidden="1">[6]Calc!$A$153:$A$688</definedName>
    <definedName name="_92MANOVO_M">#REF!</definedName>
    <definedName name="_92MAOCTO_M">#REF!</definedName>
    <definedName name="_92MASEPO_M">#REF!</definedName>
    <definedName name="_93__123Graph_XCHART_8" hidden="1">[6]Calc!$A$83:$A$154</definedName>
    <definedName name="_93MAOCTO_M">#REF!</definedName>
    <definedName name="_93MASEPO_M">#REF!</definedName>
    <definedName name="_93MBAPRO_M">#REF!</definedName>
    <definedName name="_93MBMAYO_M">#REF!</definedName>
    <definedName name="_94__123Graph_XCHART_9" hidden="1">[6]Calc!$A$83:$A$153</definedName>
    <definedName name="_94MASEPO_M">#REF!</definedName>
    <definedName name="_94MBAPRO_M">#REF!</definedName>
    <definedName name="_94MBAUGO_M">#REF!</definedName>
    <definedName name="_95MBAPRO_M">#REF!</definedName>
    <definedName name="_95MBAUGO_M">#REF!</definedName>
    <definedName name="_95MBDECO_M">#REF!</definedName>
    <definedName name="_96MBAUGO_M">#REF!</definedName>
    <definedName name="_96MBDECO_M">#REF!</definedName>
    <definedName name="_96MBFEBO_M">#REF!</definedName>
    <definedName name="_97MBDECO_M">#REF!</definedName>
    <definedName name="_97MBFEBO_M">#REF!</definedName>
    <definedName name="_97MBJANO_M">#REF!</definedName>
    <definedName name="_97MBNOVO_M">#REF!</definedName>
    <definedName name="_98MBFEBO_M">#REF!</definedName>
    <definedName name="_98MBJANO_M">#REF!</definedName>
    <definedName name="_98MBJULO_M">#REF!</definedName>
    <definedName name="_99MBJANO_M">#REF!</definedName>
    <definedName name="_99MBJULO_M">#REF!</definedName>
    <definedName name="_99MBJUN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'[12]B-4'!#REF!</definedName>
    <definedName name="_A80000">'[12]B-4'!#REF!</definedName>
    <definedName name="_aro1">#REF!</definedName>
    <definedName name="_asd1">#REF!</definedName>
    <definedName name="_ass1">'[7]6'!$C$17</definedName>
    <definedName name="_ass2">'[7]6'!$D$17</definedName>
    <definedName name="_ass3">'[7]6'!$E$17</definedName>
    <definedName name="_ass4">'[7]6'!$F$17</definedName>
    <definedName name="_ass5">'[7]6'!$D$28</definedName>
    <definedName name="_ass6">'[7]6'!$D$29</definedName>
    <definedName name="_ass7">'[7]6'!$D$50</definedName>
    <definedName name="_ass8">'[7]6'!$G$17</definedName>
    <definedName name="_ass9">'[7]6'!$F$11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[20]Dictionaries!$A$2:$A$19</definedName>
    <definedName name="_company_name">[21]Содержание!$D$7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'[7]8'!$G$36</definedName>
    <definedName name="_deb2">'[7]8'!$H$36</definedName>
    <definedName name="_dim1">#REF!</definedName>
    <definedName name="_dim2">#REF!</definedName>
    <definedName name="_dim3">#REF!</definedName>
    <definedName name="_dto1">[9]Gas1999!#REF!</definedName>
    <definedName name="_dto2">[9]Gas1999!#REF!</definedName>
    <definedName name="_dto3">[9]Gas1999!#REF!</definedName>
    <definedName name="_exr08">'[14]1НК'!$H$13</definedName>
    <definedName name="_fg1">#N/A</definedName>
    <definedName name="_Fill" hidden="1">#REF!</definedName>
    <definedName name="_filterDatabaseActual" hidden="1">'[22]Gen Data'!$A$1:$B$309</definedName>
    <definedName name="_gfrt" hidden="1">[6]GoEight!$C$115:$C$160</definedName>
    <definedName name="_ghftr" hidden="1">[6]GrFour!$C$115:$C$190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'[7]8'!$C$36</definedName>
    <definedName name="_got2">'[7]8'!$D$36</definedName>
    <definedName name="_GSRATES_1" hidden="1">"CT300001Latest          "</definedName>
    <definedName name="_GSRATES_COUNT" hidden="1">1</definedName>
    <definedName name="_GSRATESR_1" hidden="1">[23]Financials!#REF!</definedName>
    <definedName name="_gvgy" hidden="1">[6]KOne!$C$230:$C$755</definedName>
    <definedName name="_h">#REF!</definedName>
    <definedName name="_hgcft" hidden="1">[6]MOne!$C$145:$C$231</definedName>
    <definedName name="_hgvgf" hidden="1">[6]HTwo!$B$88:$B$130</definedName>
    <definedName name="_hgvhgc" hidden="1">[6]Calc!$R$153:$R$688</definedName>
    <definedName name="_hgvyg" hidden="1">[6]Calc!$AK$8:$AK$19</definedName>
    <definedName name="_hgvyu" hidden="1">[6]GrThree!$B$90:$B$140</definedName>
    <definedName name="_hgyf" hidden="1">[6]Calc!$G$23:$G$58</definedName>
    <definedName name="_hjv" hidden="1">[6]Calc!$Y$153:$Y$313</definedName>
    <definedName name="_hjvyg" hidden="1">[6]MTwo!$C$145:$C$231</definedName>
    <definedName name="_hvfc" hidden="1">[6]Calc!$AM$8:$AM$21</definedName>
    <definedName name="_IRR1">#REF!</definedName>
    <definedName name="_IV65900">#REF!</definedName>
    <definedName name="_IV66000">#REF!</definedName>
    <definedName name="_IV69000">#REF!</definedName>
    <definedName name="_IV70000">#REF!</definedName>
    <definedName name="_j22" hidden="1">[6]Calc!$AI$10:$AI$28</definedName>
    <definedName name="_JA1">#REF!</definedName>
    <definedName name="_jbuh" hidden="1">[6]Calc!$L$13:$L$53</definedName>
    <definedName name="_jbuhg" hidden="1">[6]JTwo!$B$86:$B$116</definedName>
    <definedName name="_jhbjh" hidden="1">[6]Calc!$P$9:$P$41</definedName>
    <definedName name="_jhbug" hidden="1">[6]Calc!$E$38:$E$83</definedName>
    <definedName name="_jhbuy" hidden="1">[6]Calc!$N$9:$N$36</definedName>
    <definedName name="_jhfgc" hidden="1">[6]HTwo!$C$88:$C$130</definedName>
    <definedName name="_jhgfgt" hidden="1">[6]JOne!$B$86:$B$112</definedName>
    <definedName name="_jhgu" hidden="1">[6]KOne!$B$230:$B$755</definedName>
    <definedName name="_jhgyt" hidden="1">[6]Calc!$AA$153:$AA$315</definedName>
    <definedName name="_jhuy" hidden="1">[6]HOne!$B$88:$B$130</definedName>
    <definedName name="_jhvfgc" hidden="1">[6]GoSeven!$C$90:$C$125</definedName>
    <definedName name="_jhvg" hidden="1">[6]GrThree!$C$90:$C$140</definedName>
    <definedName name="_jhvgt" hidden="1">[6]Calc!$V$83:$V$153</definedName>
    <definedName name="_jhvgu" hidden="1">[6]Calc!$AE$10:$AE$33</definedName>
    <definedName name="_jhvhg" hidden="1">[6]Calc!$T$83:$T$153</definedName>
    <definedName name="_jhvug" hidden="1">[6]Calc!$H$38:$H$107</definedName>
    <definedName name="_jhyg" hidden="1">[6]Calc!$AC$153:$AC$325</definedName>
    <definedName name="_jhygyt" hidden="1">[6]GoSeven!$B$90:$B$125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'[24]Отчет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'[7]7'!$D$11</definedName>
    <definedName name="_liz2">'[7]7'!$D$17</definedName>
    <definedName name="_liz3">'[7]7'!$D$12</definedName>
    <definedName name="_liz4">'[7]7'!$D$13</definedName>
    <definedName name="_liz5">'[7]7'!$D$18</definedName>
    <definedName name="_liz6">'[7]7'!$D$19</definedName>
    <definedName name="_liz7">'[7]7'!$C$24</definedName>
    <definedName name="_liz8">'[7]7'!$C$25</definedName>
    <definedName name="_liz9">'[7]7'!$D$25:$AM$25</definedName>
    <definedName name="_looijh" hidden="1">[6]MTwo!$B$145:$B$232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'[7]1@'!$A$6</definedName>
    <definedName name="_MET10">'[7]10@'!$A$6</definedName>
    <definedName name="_MET2">'[7]2@'!$A$6</definedName>
    <definedName name="_MET3">'[7]3@'!$A$6</definedName>
    <definedName name="_MET4">'[7]4@'!$A$6</definedName>
    <definedName name="_MET5">'[7]5@'!$A$6</definedName>
    <definedName name="_MET6">'[7]6@'!$A$6</definedName>
    <definedName name="_MET7">'[7]7@'!$A$6</definedName>
    <definedName name="_MET8">'[7]8@'!$A$6</definedName>
    <definedName name="_MET9">'[7]9@'!$A$6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#REF!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[20]Dictionaries!$B$2:$B$5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[15]ЗАО_н.ит!#REF!</definedName>
    <definedName name="_ser111">#N/A</definedName>
    <definedName name="_ser555">#REF!</definedName>
    <definedName name="_Sort" hidden="1">#REF!</definedName>
    <definedName name="_SP1">[11]FES!#REF!</definedName>
    <definedName name="_SP1_1">[25]FES!#REF!</definedName>
    <definedName name="_SP1_10">[26]FES!#REF!</definedName>
    <definedName name="_SP1_11">[27]FES!#REF!</definedName>
    <definedName name="_SP1_12">[28]FES!#REF!</definedName>
    <definedName name="_SP1_13">[28]FES!#REF!</definedName>
    <definedName name="_SP1_14">[27]FES!#REF!</definedName>
    <definedName name="_SP1_15">[27]FES!#REF!</definedName>
    <definedName name="_SP1_16">[27]FES!#REF!</definedName>
    <definedName name="_SP1_17">[27]FES!#REF!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[25]FES!#REF!</definedName>
    <definedName name="_SP1_24">[27]FES!#REF!</definedName>
    <definedName name="_SP1_27">[27]FES!#REF!</definedName>
    <definedName name="_SP1_3">[25]FES!#REF!</definedName>
    <definedName name="_SP1_36">'[29]ОС и НМА (2)'!#REF!</definedName>
    <definedName name="_SP1_4">[30]FES!#REF!</definedName>
    <definedName name="_SP1_5">[30]FES!#REF!</definedName>
    <definedName name="_SP1_6">[31]FES!#REF!</definedName>
    <definedName name="_SP1_7">[32]FES!#REF!</definedName>
    <definedName name="_SP1_9">[33]FES!#REF!</definedName>
    <definedName name="_SP10">[11]FES!#REF!</definedName>
    <definedName name="_SP10_1">[25]FES!#REF!</definedName>
    <definedName name="_SP10_10">[26]FES!#REF!</definedName>
    <definedName name="_SP10_11">[27]FES!#REF!</definedName>
    <definedName name="_SP10_12">[28]FES!#REF!</definedName>
    <definedName name="_SP10_13">[28]FES!#REF!</definedName>
    <definedName name="_SP10_14">[27]FES!#REF!</definedName>
    <definedName name="_SP10_15">[27]FES!#REF!</definedName>
    <definedName name="_SP10_16">[27]FES!#REF!</definedName>
    <definedName name="_SP10_17">[27]FES!#REF!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[25]FES!#REF!</definedName>
    <definedName name="_SP10_24">[27]FES!#REF!</definedName>
    <definedName name="_SP10_27">[27]FES!#REF!</definedName>
    <definedName name="_SP10_3">[25]FES!#REF!</definedName>
    <definedName name="_SP10_36">'[29]ОС и НМА (2)'!#REF!</definedName>
    <definedName name="_SP10_4">[30]FES!#REF!</definedName>
    <definedName name="_SP10_5">[30]FES!#REF!</definedName>
    <definedName name="_SP10_6">[31]FES!#REF!</definedName>
    <definedName name="_SP10_7">[32]FES!#REF!</definedName>
    <definedName name="_SP10_9">[33]FES!#REF!</definedName>
    <definedName name="_SP11">[11]FES!#REF!</definedName>
    <definedName name="_SP11_1">[25]FES!#REF!</definedName>
    <definedName name="_SP11_10">[26]FES!#REF!</definedName>
    <definedName name="_SP11_11">[27]FES!#REF!</definedName>
    <definedName name="_SP11_12">[28]FES!#REF!</definedName>
    <definedName name="_SP11_13">[28]FES!#REF!</definedName>
    <definedName name="_SP11_14">[27]FES!#REF!</definedName>
    <definedName name="_SP11_15">[27]FES!#REF!</definedName>
    <definedName name="_SP11_16">[27]FES!#REF!</definedName>
    <definedName name="_SP11_17">[27]FES!#REF!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[25]FES!#REF!</definedName>
    <definedName name="_SP11_24">[27]FES!#REF!</definedName>
    <definedName name="_SP11_27">[27]FES!#REF!</definedName>
    <definedName name="_SP11_3">[25]FES!#REF!</definedName>
    <definedName name="_SP11_36">'[29]ОС и НМА (2)'!#REF!</definedName>
    <definedName name="_SP11_4">[30]FES!#REF!</definedName>
    <definedName name="_SP11_5">[30]FES!#REF!</definedName>
    <definedName name="_SP11_6">[31]FES!#REF!</definedName>
    <definedName name="_SP11_7">[32]FES!#REF!</definedName>
    <definedName name="_SP11_9">[33]FES!#REF!</definedName>
    <definedName name="_SP12">[11]FES!#REF!</definedName>
    <definedName name="_SP12_1">[25]FES!#REF!</definedName>
    <definedName name="_SP12_10">[26]FES!#REF!</definedName>
    <definedName name="_SP12_11">[27]FES!#REF!</definedName>
    <definedName name="_SP12_12">[28]FES!#REF!</definedName>
    <definedName name="_SP12_13">[28]FES!#REF!</definedName>
    <definedName name="_SP12_14">[27]FES!#REF!</definedName>
    <definedName name="_SP12_15">[27]FES!#REF!</definedName>
    <definedName name="_SP12_16">[27]FES!#REF!</definedName>
    <definedName name="_SP12_17">[27]FES!#REF!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[25]FES!#REF!</definedName>
    <definedName name="_SP12_24">[27]FES!#REF!</definedName>
    <definedName name="_SP12_27">[27]FES!#REF!</definedName>
    <definedName name="_SP12_3">[25]FES!#REF!</definedName>
    <definedName name="_SP12_36">'[29]ОС и НМА (2)'!#REF!</definedName>
    <definedName name="_SP12_4">[30]FES!#REF!</definedName>
    <definedName name="_SP12_5">[30]FES!#REF!</definedName>
    <definedName name="_SP12_6">[31]FES!#REF!</definedName>
    <definedName name="_SP12_7">[32]FES!#REF!</definedName>
    <definedName name="_SP12_9">[33]FES!#REF!</definedName>
    <definedName name="_SP13">[11]FES!#REF!</definedName>
    <definedName name="_SP13_1">[25]FES!#REF!</definedName>
    <definedName name="_SP13_10">[26]FES!#REF!</definedName>
    <definedName name="_SP13_11">[27]FES!#REF!</definedName>
    <definedName name="_SP13_12">[28]FES!#REF!</definedName>
    <definedName name="_SP13_13">[28]FES!#REF!</definedName>
    <definedName name="_SP13_14">[27]FES!#REF!</definedName>
    <definedName name="_SP13_15">[27]FES!#REF!</definedName>
    <definedName name="_SP13_16">[27]FES!#REF!</definedName>
    <definedName name="_SP13_17">[27]FES!#REF!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[25]FES!#REF!</definedName>
    <definedName name="_SP13_24">[27]FES!#REF!</definedName>
    <definedName name="_SP13_27">[27]FES!#REF!</definedName>
    <definedName name="_SP13_3">[25]FES!#REF!</definedName>
    <definedName name="_SP13_36">'[29]ОС и НМА (2)'!#REF!</definedName>
    <definedName name="_SP13_4">[30]FES!#REF!</definedName>
    <definedName name="_SP13_5">[30]FES!#REF!</definedName>
    <definedName name="_SP13_6">[31]FES!#REF!</definedName>
    <definedName name="_SP13_7">[32]FES!#REF!</definedName>
    <definedName name="_SP13_9">[33]FES!#REF!</definedName>
    <definedName name="_SP14">[11]FES!#REF!</definedName>
    <definedName name="_SP14_1">[25]FES!#REF!</definedName>
    <definedName name="_SP14_10">[26]FES!#REF!</definedName>
    <definedName name="_SP14_11">[27]FES!#REF!</definedName>
    <definedName name="_SP14_12">[28]FES!#REF!</definedName>
    <definedName name="_SP14_13">[28]FES!#REF!</definedName>
    <definedName name="_SP14_14">[27]FES!#REF!</definedName>
    <definedName name="_SP14_15">[27]FES!#REF!</definedName>
    <definedName name="_SP14_16">[27]FES!#REF!</definedName>
    <definedName name="_SP14_17">[27]FES!#REF!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[25]FES!#REF!</definedName>
    <definedName name="_SP14_24">[27]FES!#REF!</definedName>
    <definedName name="_SP14_27">[27]FES!#REF!</definedName>
    <definedName name="_SP14_3">[25]FES!#REF!</definedName>
    <definedName name="_SP14_36">'[29]ОС и НМА (2)'!#REF!</definedName>
    <definedName name="_SP14_4">[30]FES!#REF!</definedName>
    <definedName name="_SP14_5">[30]FES!#REF!</definedName>
    <definedName name="_SP14_6">[31]FES!#REF!</definedName>
    <definedName name="_SP14_7">[32]FES!#REF!</definedName>
    <definedName name="_SP14_9">[33]FES!#REF!</definedName>
    <definedName name="_SP15">[11]FES!#REF!</definedName>
    <definedName name="_SP15_1">[25]FES!#REF!</definedName>
    <definedName name="_SP15_10">[26]FES!#REF!</definedName>
    <definedName name="_SP15_11">[27]FES!#REF!</definedName>
    <definedName name="_SP15_12">[28]FES!#REF!</definedName>
    <definedName name="_SP15_13">[28]FES!#REF!</definedName>
    <definedName name="_SP15_14">[27]FES!#REF!</definedName>
    <definedName name="_SP15_15">[27]FES!#REF!</definedName>
    <definedName name="_SP15_16">[27]FES!#REF!</definedName>
    <definedName name="_SP15_17">[27]FES!#REF!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[25]FES!#REF!</definedName>
    <definedName name="_SP15_24">[27]FES!#REF!</definedName>
    <definedName name="_SP15_27">[27]FES!#REF!</definedName>
    <definedName name="_SP15_3">[25]FES!#REF!</definedName>
    <definedName name="_SP15_36">'[29]ОС и НМА (2)'!#REF!</definedName>
    <definedName name="_SP15_4">[30]FES!#REF!</definedName>
    <definedName name="_SP15_5">[30]FES!#REF!</definedName>
    <definedName name="_SP15_6">[31]FES!#REF!</definedName>
    <definedName name="_SP15_7">[32]FES!#REF!</definedName>
    <definedName name="_SP15_9">[33]FES!#REF!</definedName>
    <definedName name="_SP16">[11]FES!#REF!</definedName>
    <definedName name="_SP16_1">[25]FES!#REF!</definedName>
    <definedName name="_SP16_10">[26]FES!#REF!</definedName>
    <definedName name="_SP16_11">[27]FES!#REF!</definedName>
    <definedName name="_SP16_12">[28]FES!#REF!</definedName>
    <definedName name="_SP16_13">[28]FES!#REF!</definedName>
    <definedName name="_SP16_14">[27]FES!#REF!</definedName>
    <definedName name="_SP16_15">[27]FES!#REF!</definedName>
    <definedName name="_SP16_16">[27]FES!#REF!</definedName>
    <definedName name="_SP16_17">[27]FES!#REF!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[25]FES!#REF!</definedName>
    <definedName name="_SP16_24">[27]FES!#REF!</definedName>
    <definedName name="_SP16_27">[27]FES!#REF!</definedName>
    <definedName name="_SP16_3">[25]FES!#REF!</definedName>
    <definedName name="_SP16_36">'[29]ОС и НМА (2)'!#REF!</definedName>
    <definedName name="_SP16_4">[30]FES!#REF!</definedName>
    <definedName name="_SP16_5">[30]FES!#REF!</definedName>
    <definedName name="_SP16_6">[31]FES!#REF!</definedName>
    <definedName name="_SP16_7">[32]FES!#REF!</definedName>
    <definedName name="_SP16_9">[33]FES!#REF!</definedName>
    <definedName name="_SP17">[11]FES!#REF!</definedName>
    <definedName name="_SP17_1">[25]FES!#REF!</definedName>
    <definedName name="_SP17_10">[26]FES!#REF!</definedName>
    <definedName name="_SP17_11">[27]FES!#REF!</definedName>
    <definedName name="_SP17_12">[28]FES!#REF!</definedName>
    <definedName name="_SP17_13">[28]FES!#REF!</definedName>
    <definedName name="_SP17_14">[27]FES!#REF!</definedName>
    <definedName name="_SP17_15">[27]FES!#REF!</definedName>
    <definedName name="_SP17_16">[27]FES!#REF!</definedName>
    <definedName name="_SP17_17">[27]FES!#REF!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[25]FES!#REF!</definedName>
    <definedName name="_SP17_24">[27]FES!#REF!</definedName>
    <definedName name="_SP17_27">[27]FES!#REF!</definedName>
    <definedName name="_SP17_3">[25]FES!#REF!</definedName>
    <definedName name="_SP17_36">'[29]ОС и НМА (2)'!#REF!</definedName>
    <definedName name="_SP17_4">[30]FES!#REF!</definedName>
    <definedName name="_SP17_5">[30]FES!#REF!</definedName>
    <definedName name="_SP17_6">[31]FES!#REF!</definedName>
    <definedName name="_SP17_7">[32]FES!#REF!</definedName>
    <definedName name="_SP17_9">[33]FES!#REF!</definedName>
    <definedName name="_SP18">[11]FES!#REF!</definedName>
    <definedName name="_SP18_1">[25]FES!#REF!</definedName>
    <definedName name="_SP18_10">[26]FES!#REF!</definedName>
    <definedName name="_SP18_11">[27]FES!#REF!</definedName>
    <definedName name="_SP18_12">[28]FES!#REF!</definedName>
    <definedName name="_SP18_13">[28]FES!#REF!</definedName>
    <definedName name="_SP18_14">[27]FES!#REF!</definedName>
    <definedName name="_SP18_15">[27]FES!#REF!</definedName>
    <definedName name="_SP18_16">[27]FES!#REF!</definedName>
    <definedName name="_SP18_17">[27]FES!#REF!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[25]FES!#REF!</definedName>
    <definedName name="_SP18_24">[27]FES!#REF!</definedName>
    <definedName name="_SP18_27">[27]FES!#REF!</definedName>
    <definedName name="_SP18_3">[25]FES!#REF!</definedName>
    <definedName name="_SP18_36">'[29]ОС и НМА (2)'!#REF!</definedName>
    <definedName name="_SP18_4">[30]FES!#REF!</definedName>
    <definedName name="_SP18_5">[30]FES!#REF!</definedName>
    <definedName name="_SP18_6">[31]FES!#REF!</definedName>
    <definedName name="_SP18_7">[32]FES!#REF!</definedName>
    <definedName name="_SP18_9">[33]FES!#REF!</definedName>
    <definedName name="_SP19">[11]FES!#REF!</definedName>
    <definedName name="_SP19_1">[25]FES!#REF!</definedName>
    <definedName name="_SP19_10">[26]FES!#REF!</definedName>
    <definedName name="_SP19_11">[27]FES!#REF!</definedName>
    <definedName name="_SP19_12">[28]FES!#REF!</definedName>
    <definedName name="_SP19_13">[28]FES!#REF!</definedName>
    <definedName name="_SP19_14">[27]FES!#REF!</definedName>
    <definedName name="_SP19_15">[27]FES!#REF!</definedName>
    <definedName name="_SP19_16">[27]FES!#REF!</definedName>
    <definedName name="_SP19_17">[27]FES!#REF!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[25]FES!#REF!</definedName>
    <definedName name="_SP19_24">[27]FES!#REF!</definedName>
    <definedName name="_SP19_27">[27]FES!#REF!</definedName>
    <definedName name="_SP19_3">[25]FES!#REF!</definedName>
    <definedName name="_SP19_36">'[29]ОС и НМА (2)'!#REF!</definedName>
    <definedName name="_SP19_4">[30]FES!#REF!</definedName>
    <definedName name="_SP19_5">[30]FES!#REF!</definedName>
    <definedName name="_SP19_6">[31]FES!#REF!</definedName>
    <definedName name="_SP19_7">[32]FES!#REF!</definedName>
    <definedName name="_SP19_9">[33]FES!#REF!</definedName>
    <definedName name="_SP2">[11]FES!#REF!</definedName>
    <definedName name="_SP2_1">[25]FES!#REF!</definedName>
    <definedName name="_SP2_10">[26]FES!#REF!</definedName>
    <definedName name="_SP2_11">[27]FES!#REF!</definedName>
    <definedName name="_SP2_12">[28]FES!#REF!</definedName>
    <definedName name="_SP2_13">[28]FES!#REF!</definedName>
    <definedName name="_SP2_14">[27]FES!#REF!</definedName>
    <definedName name="_SP2_15">[27]FES!#REF!</definedName>
    <definedName name="_SP2_16">[27]FES!#REF!</definedName>
    <definedName name="_SP2_17">[27]FES!#REF!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[25]FES!#REF!</definedName>
    <definedName name="_SP2_24">[27]FES!#REF!</definedName>
    <definedName name="_SP2_27">[27]FES!#REF!</definedName>
    <definedName name="_SP2_3">[25]FES!#REF!</definedName>
    <definedName name="_SP2_36">'[29]ОС и НМА (2)'!#REF!</definedName>
    <definedName name="_SP2_4">[30]FES!#REF!</definedName>
    <definedName name="_SP2_5">[30]FES!#REF!</definedName>
    <definedName name="_SP2_6">[31]FES!#REF!</definedName>
    <definedName name="_SP2_7">[32]FES!#REF!</definedName>
    <definedName name="_SP2_9">[33]FES!#REF!</definedName>
    <definedName name="_SP20">[11]FES!#REF!</definedName>
    <definedName name="_SP20_1">[25]FES!#REF!</definedName>
    <definedName name="_SP20_10">[26]FES!#REF!</definedName>
    <definedName name="_SP20_11">[27]FES!#REF!</definedName>
    <definedName name="_SP20_12">[28]FES!#REF!</definedName>
    <definedName name="_SP20_13">[28]FES!#REF!</definedName>
    <definedName name="_SP20_14">[27]FES!#REF!</definedName>
    <definedName name="_SP20_15">[27]FES!#REF!</definedName>
    <definedName name="_SP20_16">[27]FES!#REF!</definedName>
    <definedName name="_SP20_17">[27]FES!#REF!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[25]FES!#REF!</definedName>
    <definedName name="_SP20_24">[27]FES!#REF!</definedName>
    <definedName name="_SP20_27">[27]FES!#REF!</definedName>
    <definedName name="_SP20_3">[25]FES!#REF!</definedName>
    <definedName name="_SP20_36">'[29]ОС и НМА (2)'!#REF!</definedName>
    <definedName name="_SP20_4">[30]FES!#REF!</definedName>
    <definedName name="_SP20_5">[30]FES!#REF!</definedName>
    <definedName name="_SP20_6">[31]FES!#REF!</definedName>
    <definedName name="_SP20_7">[32]FES!#REF!</definedName>
    <definedName name="_SP20_9">[33]FES!#REF!</definedName>
    <definedName name="_SP3">[11]FES!#REF!</definedName>
    <definedName name="_SP3_1">[25]FES!#REF!</definedName>
    <definedName name="_SP3_10">[26]FES!#REF!</definedName>
    <definedName name="_SP3_11">[27]FES!#REF!</definedName>
    <definedName name="_SP3_12">[28]FES!#REF!</definedName>
    <definedName name="_SP3_13">[28]FES!#REF!</definedName>
    <definedName name="_SP3_14">[27]FES!#REF!</definedName>
    <definedName name="_SP3_15">[27]FES!#REF!</definedName>
    <definedName name="_SP3_16">[27]FES!#REF!</definedName>
    <definedName name="_SP3_17">[27]FES!#REF!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[25]FES!#REF!</definedName>
    <definedName name="_SP3_24">[27]FES!#REF!</definedName>
    <definedName name="_SP3_27">[27]FES!#REF!</definedName>
    <definedName name="_SP3_3">[25]FES!#REF!</definedName>
    <definedName name="_SP3_36">'[29]ОС и НМА (2)'!#REF!</definedName>
    <definedName name="_SP3_4">[30]FES!#REF!</definedName>
    <definedName name="_SP3_5">[30]FES!#REF!</definedName>
    <definedName name="_SP3_6">[31]FES!#REF!</definedName>
    <definedName name="_SP3_7">[32]FES!#REF!</definedName>
    <definedName name="_SP3_9">[33]FES!#REF!</definedName>
    <definedName name="_SP4">[11]FES!#REF!</definedName>
    <definedName name="_SP4_1">[25]FES!#REF!</definedName>
    <definedName name="_SP4_10">[26]FES!#REF!</definedName>
    <definedName name="_SP4_11">[27]FES!#REF!</definedName>
    <definedName name="_SP4_12">[28]FES!#REF!</definedName>
    <definedName name="_SP4_13">[28]FES!#REF!</definedName>
    <definedName name="_SP4_14">[27]FES!#REF!</definedName>
    <definedName name="_SP4_15">[27]FES!#REF!</definedName>
    <definedName name="_SP4_16">[27]FES!#REF!</definedName>
    <definedName name="_SP4_17">[27]FES!#REF!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[25]FES!#REF!</definedName>
    <definedName name="_SP4_24">[27]FES!#REF!</definedName>
    <definedName name="_SP4_27">[27]FES!#REF!</definedName>
    <definedName name="_SP4_3">[25]FES!#REF!</definedName>
    <definedName name="_SP4_36">'[29]ОС и НМА (2)'!#REF!</definedName>
    <definedName name="_SP4_4">[30]FES!#REF!</definedName>
    <definedName name="_SP4_5">[30]FES!#REF!</definedName>
    <definedName name="_SP4_6">[31]FES!#REF!</definedName>
    <definedName name="_SP4_7">[32]FES!#REF!</definedName>
    <definedName name="_SP4_9">[33]FES!#REF!</definedName>
    <definedName name="_SP5">[11]FES!#REF!</definedName>
    <definedName name="_SP5_1">[25]FES!#REF!</definedName>
    <definedName name="_SP5_10">[26]FES!#REF!</definedName>
    <definedName name="_SP5_11">[27]FES!#REF!</definedName>
    <definedName name="_SP5_12">[28]FES!#REF!</definedName>
    <definedName name="_SP5_13">[28]FES!#REF!</definedName>
    <definedName name="_SP5_14">[27]FES!#REF!</definedName>
    <definedName name="_SP5_15">[27]FES!#REF!</definedName>
    <definedName name="_SP5_16">[27]FES!#REF!</definedName>
    <definedName name="_SP5_17">[27]FES!#REF!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[25]FES!#REF!</definedName>
    <definedName name="_SP5_24">[27]FES!#REF!</definedName>
    <definedName name="_SP5_27">[27]FES!#REF!</definedName>
    <definedName name="_SP5_3">[25]FES!#REF!</definedName>
    <definedName name="_SP5_36">'[29]ОС и НМА (2)'!#REF!</definedName>
    <definedName name="_SP5_4">[30]FES!#REF!</definedName>
    <definedName name="_SP5_5">[30]FES!#REF!</definedName>
    <definedName name="_SP5_6">[31]FES!#REF!</definedName>
    <definedName name="_SP5_7">[32]FES!#REF!</definedName>
    <definedName name="_SP5_9">[33]FES!#REF!</definedName>
    <definedName name="_SP7">[11]FES!#REF!</definedName>
    <definedName name="_SP7_1">[25]FES!#REF!</definedName>
    <definedName name="_SP7_10">[26]FES!#REF!</definedName>
    <definedName name="_SP7_11">[27]FES!#REF!</definedName>
    <definedName name="_SP7_12">[28]FES!#REF!</definedName>
    <definedName name="_SP7_13">[28]FES!#REF!</definedName>
    <definedName name="_SP7_14">[27]FES!#REF!</definedName>
    <definedName name="_SP7_15">[27]FES!#REF!</definedName>
    <definedName name="_SP7_16">[27]FES!#REF!</definedName>
    <definedName name="_SP7_17">[27]FES!#REF!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[25]FES!#REF!</definedName>
    <definedName name="_SP7_24">[27]FES!#REF!</definedName>
    <definedName name="_SP7_27">[27]FES!#REF!</definedName>
    <definedName name="_SP7_3">[25]FES!#REF!</definedName>
    <definedName name="_SP7_36">'[29]ОС и НМА (2)'!#REF!</definedName>
    <definedName name="_SP7_4">[30]FES!#REF!</definedName>
    <definedName name="_SP7_5">[30]FES!#REF!</definedName>
    <definedName name="_SP7_6">[31]FES!#REF!</definedName>
    <definedName name="_SP7_7">[32]FES!#REF!</definedName>
    <definedName name="_SP7_9">[33]FES!#REF!</definedName>
    <definedName name="_SP8">[11]FES!#REF!</definedName>
    <definedName name="_SP8_1">[25]FES!#REF!</definedName>
    <definedName name="_SP8_10">[26]FES!#REF!</definedName>
    <definedName name="_SP8_11">[27]FES!#REF!</definedName>
    <definedName name="_SP8_12">[28]FES!#REF!</definedName>
    <definedName name="_SP8_13">[28]FES!#REF!</definedName>
    <definedName name="_SP8_14">[27]FES!#REF!</definedName>
    <definedName name="_SP8_15">[27]FES!#REF!</definedName>
    <definedName name="_SP8_16">[27]FES!#REF!</definedName>
    <definedName name="_SP8_17">[27]FES!#REF!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[25]FES!#REF!</definedName>
    <definedName name="_SP8_24">[27]FES!#REF!</definedName>
    <definedName name="_SP8_27">[27]FES!#REF!</definedName>
    <definedName name="_SP8_3">[25]FES!#REF!</definedName>
    <definedName name="_SP8_36">'[29]ОС и НМА (2)'!#REF!</definedName>
    <definedName name="_SP8_4">[30]FES!#REF!</definedName>
    <definedName name="_SP8_5">[30]FES!#REF!</definedName>
    <definedName name="_SP8_6">[31]FES!#REF!</definedName>
    <definedName name="_SP8_7">[32]FES!#REF!</definedName>
    <definedName name="_SP8_9">[33]FES!#REF!</definedName>
    <definedName name="_SP9">[11]FES!#REF!</definedName>
    <definedName name="_SP9_1">[25]FES!#REF!</definedName>
    <definedName name="_SP9_10">[26]FES!#REF!</definedName>
    <definedName name="_SP9_11">[27]FES!#REF!</definedName>
    <definedName name="_SP9_12">[28]FES!#REF!</definedName>
    <definedName name="_SP9_13">[28]FES!#REF!</definedName>
    <definedName name="_SP9_14">[27]FES!#REF!</definedName>
    <definedName name="_SP9_15">[27]FES!#REF!</definedName>
    <definedName name="_SP9_16">[27]FES!#REF!</definedName>
    <definedName name="_SP9_17">[27]FES!#REF!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[25]FES!#REF!</definedName>
    <definedName name="_SP9_24">[27]FES!#REF!</definedName>
    <definedName name="_SP9_27">[27]FES!#REF!</definedName>
    <definedName name="_SP9_3">[25]FES!#REF!</definedName>
    <definedName name="_SP9_36">'[29]ОС и НМА (2)'!#REF!</definedName>
    <definedName name="_SP9_4">[30]FES!#REF!</definedName>
    <definedName name="_SP9_5">[30]FES!#REF!</definedName>
    <definedName name="_SP9_6">[31]FES!#REF!</definedName>
    <definedName name="_SP9_7">[32]FES!#REF!</definedName>
    <definedName name="_SP9_9">[33]FES!#REF!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'[7]1@'!$A$19</definedName>
    <definedName name="_TEH10">'[7]10@'!$A$27</definedName>
    <definedName name="_TEH101">'[7]10@'!$A$45</definedName>
    <definedName name="_TEH102">'[7]10@'!$A$71</definedName>
    <definedName name="_TEH11">'[7]1@'!$A$40</definedName>
    <definedName name="_TEH12">'[7]1@'!$A$56</definedName>
    <definedName name="_TEH13">'[7]1@'!$A$74</definedName>
    <definedName name="_TEH14">'[7]1@'!#REF!</definedName>
    <definedName name="_TEH15">'[7]1@'!#REF!</definedName>
    <definedName name="_TEH16">'[7]1@'!#REF!</definedName>
    <definedName name="_TEH17">'[7]1@'!#REF!</definedName>
    <definedName name="_TEH2">'[7]2@'!$A$16</definedName>
    <definedName name="_TEH21">'[7]2@'!$A$27</definedName>
    <definedName name="_TEH22">'[7]2@'!$A$38</definedName>
    <definedName name="_TEH23">'[7]2@'!$A$44</definedName>
    <definedName name="_TEH24">'[7]2@'!#REF!</definedName>
    <definedName name="_TEH25">'[7]2@'!#REF!</definedName>
    <definedName name="_TEH26">'[7]2@'!#REF!</definedName>
    <definedName name="_TEH27">'[7]2@'!#REF!</definedName>
    <definedName name="_TEH3">'[7]3@'!$A$31</definedName>
    <definedName name="_TEH31">'[7]3@'!$A$42</definedName>
    <definedName name="_TEH32">'[7]3@'!$A$48</definedName>
    <definedName name="_TEH33">'[7]3@'!$A$52</definedName>
    <definedName name="_TEH4">'[7]4@'!$A$71</definedName>
    <definedName name="_TEH41">'[7]4@'!$A$79</definedName>
    <definedName name="_TEH42">'[7]4@'!$A$127</definedName>
    <definedName name="_TEH5">'[7]5@'!$A$16</definedName>
    <definedName name="_TEH51">'[7]5@'!$A$33</definedName>
    <definedName name="_TEH6">'[7]6@'!$A$37</definedName>
    <definedName name="_TEH61">'[7]6@'!$A$56</definedName>
    <definedName name="_TEH62">'[7]6@'!$A$116</definedName>
    <definedName name="_TEH63">'[7]6@'!$A$130</definedName>
    <definedName name="_TEH64">'[7]6@'!$A$142</definedName>
    <definedName name="_TEH65">'[7]6@'!$A$164</definedName>
    <definedName name="_TEH7">'[7]7@'!$A$47</definedName>
    <definedName name="_TEH71">'[7]7@'!$A$55</definedName>
    <definedName name="_TEH72">'[7]7@'!$A$97</definedName>
    <definedName name="_TEH8">'[7]8@'!$A$27</definedName>
    <definedName name="_TEH81">'[7]8@'!$A$43</definedName>
    <definedName name="_TEH82">'[7]8@'!$A$86</definedName>
    <definedName name="_TEH83">'[7]8@'!$A$138</definedName>
    <definedName name="_TEH9">'[7]9@'!$A$19</definedName>
    <definedName name="_TEH91">'[7]9@'!$A$30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[15]ЗАО_н.ит!#REF!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[20]Dictionaries!$C$2:$C$5</definedName>
    <definedName name="_year">#REF!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localSheetId="0" hidden="1">наше!$A$12:$M$300</definedName>
    <definedName name="_xlnm._FilterDatabase" hidden="1">#REF!</definedName>
    <definedName name="a">'[34]Resource Sheet'!$D$54:$AA$58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[35]instruqcia!$D$5:$D$9</definedName>
    <definedName name="ABSEnergoKZT">#REF!</definedName>
    <definedName name="ABSEnergoKZT_9">#REF!</definedName>
    <definedName name="AccessDatabase" hidden="1">"C:\Мои документы\Базовая сводная обязательств1.mdb"</definedName>
    <definedName name="Account_Balance">#REF!</definedName>
    <definedName name="AccountL">#REF!</definedName>
    <definedName name="accounts">#REF!</definedName>
    <definedName name="accounts2">#REF!</definedName>
    <definedName name="AcctDetail">#REF!</definedName>
    <definedName name="aciz1_">'[7]1'!$G$10:$G$15</definedName>
    <definedName name="aciz2_">'[7]1'!$G$17:$G$18</definedName>
    <definedName name="aciz3_">'[7]2'!$F$11:$F$13</definedName>
    <definedName name="aciz4_">'[7]2'!$F$14:$F$18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[36]Calculations!$D$272:$O$272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minContractorsQuantity">[37]Assumption!#REF!</definedName>
    <definedName name="AdminContractorsQuantity_9">[38]Assumption!#REF!</definedName>
    <definedName name="AdminContractSalaryKzt">[37]Assumption!#REF!</definedName>
    <definedName name="AdminContractSalaryKzt_9">[38]Assumption!#REF!</definedName>
    <definedName name="AdminFixedAssetsKzt">[37]Assumption!#REF!</definedName>
    <definedName name="AdminFixedAssetsKzt_9">[38]Assumption!#REF!</definedName>
    <definedName name="AdminPeopleQuantaty">[37]Assumption!#REF!</definedName>
    <definedName name="AdminPeopleQuantaty_9">[38]Assumption!#REF!</definedName>
    <definedName name="AdminPeopleQuantity">[37]Assumption!#REF!</definedName>
    <definedName name="AdminPeopleQuantity_9">[38]Assumption!#REF!</definedName>
    <definedName name="AdminSafetySuppliesKzt">[37]Assumption!#REF!</definedName>
    <definedName name="AdminSafetySuppliesKzt_9">[38]Assumption!#REF!</definedName>
    <definedName name="AdminSalaryKzt">[37]Assumption!#REF!</definedName>
    <definedName name="AdminSalaryKzt_9">[38]Assumption!#REF!</definedName>
    <definedName name="adsf">'[34]Resource Sheet'!$D$202:$AA$207</definedName>
    <definedName name="adsfdsf">'[34]Resource Sheet'!$D$70:$AA$73</definedName>
    <definedName name="adsg">#N/A</definedName>
    <definedName name="aeryaeuy">#REF!</definedName>
    <definedName name="AESExpensesInUSD">[37]Assumption!#REF!</definedName>
    <definedName name="AESExpensesInUSD_9">[38]Assumption!#REF!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[39]alfa!$B$4:$AI$29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azIntangFixedAssetsRatePercent">[37]Assumption!#REF!</definedName>
    <definedName name="AmortazIntangFixedAssetsRatePercent_9">[38]Assumption!#REF!</definedName>
    <definedName name="AmortizIntangibleFixedAssetsKzt">[40]Calculations!$D$436:$O$436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[41]IS!$H$5:$T$5</definedName>
    <definedName name="asfasf">#REF!</definedName>
    <definedName name="asfgfag">#REF!</definedName>
    <definedName name="AshDisposalTax">#REF!</definedName>
    <definedName name="AshDisposalTax_9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ssump_2">#REF!</definedName>
    <definedName name="Assump_3">#REF!</definedName>
    <definedName name="aud_month">#REF!</definedName>
    <definedName name="aud_year">#REF!</definedName>
    <definedName name="AuditDate">[42]SMSTemp!$B$4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[43]Assumption!$E$259:$AG$259</definedName>
    <definedName name="averageUSD3">#REF!</definedName>
    <definedName name="AverHouseLoadPercent">[37]Assumption!#REF!</definedName>
    <definedName name="AverHouseLoadPercent_9">[38]Assumption!#REF!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avpok1">'[7]8'!$E$36</definedName>
    <definedName name="avpok2">'[7]8'!$F$36</definedName>
    <definedName name="avpost1">'[7]8'!$E$20</definedName>
    <definedName name="avpost2">'[7]8'!$F$20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'[34]Resource Sheet'!$D$194:$AA$199</definedName>
    <definedName name="b_">#REF!</definedName>
    <definedName name="B_1">'[44]7_1'!#REF!</definedName>
    <definedName name="B_11">'[44]7_1'!#REF!</definedName>
    <definedName name="B_12">'[44]7_1'!#REF!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'[44]7_1'!#REF!</definedName>
    <definedName name="B_15">'[44]7_1'!#REF!</definedName>
    <definedName name="B_16">'[44]7_1'!#REF!</definedName>
    <definedName name="B_17">'[44]7_1'!#REF!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'[44]7_1'!#REF!</definedName>
    <definedName name="B_24">'[44]7_1'!#REF!</definedName>
    <definedName name="B_27">'[44]7_1'!#REF!</definedName>
    <definedName name="B_3">'[44]7_1'!#REF!</definedName>
    <definedName name="B_36">'[44]7_1'!#REF!</definedName>
    <definedName name="B_4">'[44]7_1'!#REF!</definedName>
    <definedName name="B_5">'[44]7_1'!#REF!</definedName>
    <definedName name="B_6">'[44]7_1'!#REF!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nkInterestPercent">[37]Assumption!#REF!</definedName>
    <definedName name="BankInterestPercent_9">[38]Assumption!#REF!</definedName>
    <definedName name="BankInterestPercentKZTBase">[37]Assumption!#REF!</definedName>
    <definedName name="BankInterestPercentKZTBase_9">[38]Assumption!#REF!</definedName>
    <definedName name="BankInterestPercentUSDBase">[37]Assumption!#REF!</definedName>
    <definedName name="BankInterestPercentUSDBase_9">[38]Assumption!#REF!</definedName>
    <definedName name="Basa_cena">#REF!</definedName>
    <definedName name="base0">[45]свод!$K$9:$CL$1192</definedName>
    <definedName name="BaseInsPrem">'[46]I KEY INFORMATION'!$E$63</definedName>
    <definedName name="BaseYr">'[46]I KEY INFORMATION'!$I$20</definedName>
    <definedName name="BasicFee">'[46]I KEY INFORMATION'!$I$299</definedName>
    <definedName name="Baza_cena">#REF!</definedName>
    <definedName name="bb">#REF!</definedName>
    <definedName name="bbb">#REF!+#REF!+#REF!+#REF!+#REF!+#REF!+#REF!+#REF!+#REF!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eta_g">[47]Assp!$K$268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[48]!BILAN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_accounts">'[49]SHU NonICINPUT_BS'!$K:$L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[50]Dep!$D$6:$G$10</definedName>
    <definedName name="budgetsnames">[50]Dep!$D$6:$F$10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usdev_9">[51]Busdev!$A$1:$A$20</definedName>
    <definedName name="busdev1_9">[52]Busdev!$A$1:$A$20</definedName>
    <definedName name="Business_LKP">[47]ToggleBox!$S$1:$T$20</definedName>
    <definedName name="bv">#N/A</definedName>
    <definedName name="BVHJKJKKN">#REF!</definedName>
    <definedName name="ca_9">[53]CA!$A$1:$B$27</definedName>
    <definedName name="Cabre02chart">#REF!</definedName>
    <definedName name="cad">#REF!</definedName>
    <definedName name="cad_month">#REF!</definedName>
    <definedName name="cad_year">#REF!</definedName>
    <definedName name="CALC_SHARES">[54]Расчеты!#REF!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exprj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Balance_9">#REF!</definedName>
    <definedName name="CASHCVNMAY">'[55]Cash CCI Detail'!$G$28+'[55]Cash CCI Detail'!$K$107</definedName>
    <definedName name="CASHCVNMAY_9">'[56]Cash CCI Detail'!$G$28+'[56]Cash CCI Detail'!$K$107</definedName>
    <definedName name="CASHFLOW">#N/A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closingBalanceKzt_9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[48]Info!$G$6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[42]SMSTemp!$B$3</definedName>
    <definedName name="clmn">"R11C1:R18C1"</definedName>
    <definedName name="cm_Capex">'[57]Thresholds for variances'!$D$20</definedName>
    <definedName name="cm_Cash">'[57]Thresholds for variances'!$D$19</definedName>
    <definedName name="cm_CFO">'[57]Thresholds for variances'!$D$21</definedName>
    <definedName name="cm_EE">'[57]Thresholds for variances'!$D$16</definedName>
    <definedName name="cm_FC">'[57]Thresholds for variances'!$D$9</definedName>
    <definedName name="cm_FX">'[57]Thresholds for variances'!$D$17</definedName>
    <definedName name="cm_IE">'[57]Thresholds for variances'!$D$15</definedName>
    <definedName name="cm_II">'[57]Thresholds for variances'!$D$14</definedName>
    <definedName name="cm_MI">'[57]Thresholds for variances'!$D$18</definedName>
    <definedName name="cm_OE">'[57]Thresholds for variances'!$D$13</definedName>
    <definedName name="cm_OGM">'[57]Thresholds for variances'!$D$11</definedName>
    <definedName name="cm_OI">'[57]Thresholds for variances'!$D$12</definedName>
    <definedName name="cm_Rev">'[57]Thresholds for variances'!$D$7</definedName>
    <definedName name="cm_SGA">'[57]Thresholds for variances'!$D$10</definedName>
    <definedName name="cm_VM">'[57]Thresholds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[58]CO_1!$G$210:$T$396</definedName>
    <definedName name="co_10">[58]CO_10!$G$210:$T$396</definedName>
    <definedName name="co_11">[59]CO_11!$G$210:$T$396</definedName>
    <definedName name="co_12">[58]CO_12!$G$210:$T$396</definedName>
    <definedName name="co_13">[58]CO_13!$G$210:$T$396</definedName>
    <definedName name="co_14">[58]CO_14!$G$210:$T$396</definedName>
    <definedName name="co_15">[58]CO_15!$G$210:$T$396</definedName>
    <definedName name="co_16">[58]CO_16!$G$210:$T$396</definedName>
    <definedName name="co_17">[58]CO_17!$G$210:$T$396</definedName>
    <definedName name="co_18">[58]CO_18!$G$210:$T$396</definedName>
    <definedName name="co_19">[58]CO_19!$G$210:$T$396</definedName>
    <definedName name="co_2">[58]CO_2!$G$210:$T$396</definedName>
    <definedName name="co_20">[58]CO_20!$G$210:$T$396</definedName>
    <definedName name="co_21">[58]CO_21!$G$210:$T$396</definedName>
    <definedName name="co_22">[58]CO_22!$G$210:$T$396</definedName>
    <definedName name="co_23">[58]CO_23!$G$210:$T$396</definedName>
    <definedName name="co_24">[58]CO_24!$G$210:$T$396</definedName>
    <definedName name="co_25">[58]CO_25!$G$210:$T$396</definedName>
    <definedName name="co_26">[58]CO_26!$G$210:$T$396</definedName>
    <definedName name="co_27">[58]CO_27!$G$210:$T$396</definedName>
    <definedName name="co_28">[58]CO_28!$G$210:$T$396</definedName>
    <definedName name="co_29">[58]CO_29!$G$210:$T$396</definedName>
    <definedName name="co_3">[58]CO_3!$G$210:$T$396</definedName>
    <definedName name="co_30">[58]CO_30!$G$210:$T$396</definedName>
    <definedName name="CO_4">[58]CO_4!$G$210:$T$396</definedName>
    <definedName name="co_5">[58]CO_5!$G$210:$T$396</definedName>
    <definedName name="co_6">[58]CO_6!$G$210:$T$396</definedName>
    <definedName name="CO_7">[58]CO_7!$G$210:$T$396</definedName>
    <definedName name="co_8">[58]CO_8!$G$210:$T$396</definedName>
    <definedName name="co_9">[58]CO_9!$G$210:$T$396</definedName>
    <definedName name="Co_Name">'[34]Main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[60]IS2000!#REF!</definedName>
    <definedName name="Com_losses_2">#REF!</definedName>
    <definedName name="Combined_Book_Value_Totals">[61]SMSTemp!$B$42</definedName>
    <definedName name="CommercialdispatchKzt">[43]Calculations!$E$310:$AG$310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sol_9">[51]Consol!$A$1:$A$654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[62]TOC!$A$4:$C$23</definedName>
    <definedName name="contr111">[63]Sheet1!$AA$3:$AA$277</definedName>
    <definedName name="Contra">#REF!</definedName>
    <definedName name="CONTRACT100MA">[63]Sheet1!$Z$3:$Z$277</definedName>
    <definedName name="CONTRACT109MA">[63]Sheet1!$AA$3:$AA$277</definedName>
    <definedName name="CONTRACT116MA">[63]Sheet1!$AB$3:$AB$277</definedName>
    <definedName name="CONTRACT12MA">[63]Sheet1!$X$3:$X$277</definedName>
    <definedName name="CONTRACT145MA">[63]Sheet1!$AC$3:$AC$277</definedName>
    <definedName name="CONTRACT147MA">[63]Sheet1!$AD$3:$AD$277</definedName>
    <definedName name="CONTRACT170PA">[63]Sheet1!$BV$3:$BV$277</definedName>
    <definedName name="CONTRACT171PA">[63]Sheet1!$BW$3:$BW$188</definedName>
    <definedName name="CONTRACT172PA">[63]Sheet1!$BX$3:$BX$277</definedName>
    <definedName name="CONTRACT173PA">[63]Sheet1!$BY$3:$BY$277</definedName>
    <definedName name="CONTRACT174PA">[63]Sheet1!$BZ$3:$BZ$277</definedName>
    <definedName name="CONTRACT175PA">[63]Sheet1!$CA$3:$CA$277</definedName>
    <definedName name="CONTRACT176PA">[63]Sheet1!$CB$3:$CB$277</definedName>
    <definedName name="CONTRACT177PA">[63]Sheet1!$CC$3:$CC$277</definedName>
    <definedName name="CONTRACT178MA">[63]Sheet1!$AE$3:$AE$277</definedName>
    <definedName name="CONTRACT178PA">[63]Sheet1!$CD$3:$CD$277</definedName>
    <definedName name="CONTRACT185PA">[63]Sheet1!$CE$3:$CE$277</definedName>
    <definedName name="CONTRACT187PA">[63]Sheet1!$CF$3:$CF$277</definedName>
    <definedName name="CONTRACT189PA">[63]Sheet1!$CG$3:$CG$277</definedName>
    <definedName name="CONTRACT190PA">[63]Sheet1!$CH$3:$CH$277</definedName>
    <definedName name="CONTRACT191MA">[63]Sheet1!$AF$3:$AF$277</definedName>
    <definedName name="CONTRACT194PA">[63]Sheet1!$CI$3:$CI$277</definedName>
    <definedName name="CONTRACT198MA">[63]Sheet1!$AG$3:$AG$165</definedName>
    <definedName name="CONTRACT199MA">[63]Sheet1!$AH$3:$AH$277</definedName>
    <definedName name="CONTRACT206PA">[63]Sheet1!$CJ$3:$CJ$277</definedName>
    <definedName name="CONTRACT207PA">[63]Sheet1!$CK$3:$CK$277</definedName>
    <definedName name="CONTRACT208PA">[63]Sheet1!$CL$3:$CL$277</definedName>
    <definedName name="CONTRACT211PA">[63]Sheet1!$CM$3:$CM$277</definedName>
    <definedName name="CONTRACT212PA">[63]Sheet1!$CN$3:$CN$277</definedName>
    <definedName name="CONTRACT214PA">[63]Sheet1!$CO$3:$CO$277</definedName>
    <definedName name="CONTRACT215PA">[63]Sheet1!$CP$3:$CP$277</definedName>
    <definedName name="CONTRACT216PA">[63]Sheet1!$CQ$3:$CQ$277</definedName>
    <definedName name="CONTRACT217PA">[63]Sheet1!$CR$3:$CR$277</definedName>
    <definedName name="CONTRACT218MA">[63]Sheet1!$AI$3:$AI$277</definedName>
    <definedName name="CONTRACT221PA">[63]Sheet1!$CS$3:$CS$277</definedName>
    <definedName name="CONTRACT222MA">[63]Sheet1!$AJ$3:$AJ$277</definedName>
    <definedName name="CONTRACT222PA">[63]Sheet1!$CT$3:$CT$277</definedName>
    <definedName name="CONTRACT223MA">[63]Sheet1!$AK$3:$AK$277</definedName>
    <definedName name="CONTRACT223PA">[63]Sheet1!$CU$3:$CU$277</definedName>
    <definedName name="CONTRACT224MA">[63]Sheet1!$AL$3:$AL$277</definedName>
    <definedName name="CONTRACT224PA">[63]Sheet1!$CV$3:$CV$277</definedName>
    <definedName name="CONTRACT225MA">[63]Sheet1!$AM$3:$AM$277</definedName>
    <definedName name="CONTRACT225PA">[63]Sheet1!$CW$3:$CW$277</definedName>
    <definedName name="CONTRACT226MA">[63]Sheet1!$AN$3:$AN$277</definedName>
    <definedName name="CONTRACT226PA">[63]Sheet1!$CX$3:$CX$277</definedName>
    <definedName name="CONTRACT227MA">[63]Sheet1!$AO$3:$AO$277</definedName>
    <definedName name="CONTRACT227PA">[63]Sheet1!$CY$3:$CY$277</definedName>
    <definedName name="CONTRACT228MA">[63]Sheet1!$AP$3:$AP$277</definedName>
    <definedName name="CONTRACT228PA">[63]Sheet1!$CZ$3:$CZ$277</definedName>
    <definedName name="CONTRACT229MA">[63]Sheet1!$AQ$3:$AQ$277</definedName>
    <definedName name="CONTRACT229PA">[63]Sheet1!$DA$3:$DA$277</definedName>
    <definedName name="CONTRACT230MA">[63]Sheet1!$AR$3:$AR$277</definedName>
    <definedName name="CONTRACT231MA">[63]Sheet1!$AS$3:$AS$277</definedName>
    <definedName name="CONTRACT232MA">[63]Sheet1!$AT$3:$AT$277</definedName>
    <definedName name="CONTRACT232PA">[63]Sheet1!$DC$3:$DC$277</definedName>
    <definedName name="CONTRACT233PA">[63]Sheet1!$DD$3:$DD$277</definedName>
    <definedName name="CONTRACT234MA">[63]Sheet1!$AU$3:$AU$277</definedName>
    <definedName name="CONTRACT237MA">[63]Sheet1!$AV$3:$AV$277</definedName>
    <definedName name="CONTRACT246PA">[63]Sheet1!$DE$3:$DE$277</definedName>
    <definedName name="CONTRACT249PA">[63]Sheet1!$DF$3:$DF$277</definedName>
    <definedName name="CONTRACT264MA">[63]Sheet1!$AW$3:$AW$277</definedName>
    <definedName name="CONTRACT266MA">[63]Sheet1!$AX$3:$AX$277</definedName>
    <definedName name="CONTRACT281MA">[63]Sheet1!$AY$3:$AY$277</definedName>
    <definedName name="CONTRACT287MA">[63]Sheet1!$AZ$3:$AZ$277</definedName>
    <definedName name="CONTRACT313MA">[63]Sheet1!$BA$3:$BA$277</definedName>
    <definedName name="CONTRACT338MA">[63]Sheet1!$BB$3:$BB$277</definedName>
    <definedName name="CONTRACT381MA">[63]Sheet1!$BC$3:$BC$277</definedName>
    <definedName name="CONTRACT384MA">[63]Sheet1!$BD$3:$BD$277</definedName>
    <definedName name="CONTRACT385MA">[63]Sheet1!$BE$3:$BE$277</definedName>
    <definedName name="CONTRACT386MA">[63]Sheet1!$BF$3:$BF$277</definedName>
    <definedName name="CONTRACT387MA">[63]Sheet1!$BG$3:$BG$277</definedName>
    <definedName name="CONTRACT388MA">[63]Sheet1!$BH$3:$BH$277</definedName>
    <definedName name="CONTRACT389MA">[63]Sheet1!$BI$3:$BI$277</definedName>
    <definedName name="CONTRACT451MA">[63]Sheet1!$BJ$3:$BJ$277</definedName>
    <definedName name="CONTRACT457MA">[63]Sheet1!$BK$3:$BK$277</definedName>
    <definedName name="CONTRACT67PA">[63]Sheet1!$BP$3:$BP$248</definedName>
    <definedName name="CONTRACT69PA">[63]Sheet1!$BQ$3:$BQ$277</definedName>
    <definedName name="CONTRACT79MA">[63]Sheet1!$Y$3:$Y$277</definedName>
    <definedName name="CONTRACT80PA">[63]Sheet1!$BR$3:$BR$277</definedName>
    <definedName name="CONTRACT81PA">[63]Sheet1!$BS$3:$BS$277</definedName>
    <definedName name="CONTRACT83PA">[63]Sheet1!$BT$3:$BT$277</definedName>
    <definedName name="CONTRACT84PA">[63]Sheet1!$BU$3:$BU$277</definedName>
    <definedName name="CONTRACTGTS12PA">[63]Sheet1!$BL$3:$BL$277</definedName>
    <definedName name="CONTRACTGTS14PA">[63]Sheet1!$BM$3:$BM$277</definedName>
    <definedName name="CONTRACTGTS15PA">[63]Sheet1!$BN$3:$BN$277</definedName>
    <definedName name="CONTRACTGTS20PA">[63]Sheet1!$BO$3:$BO$277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porateTaxKzt_9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st_Debt">[47]Assp!$I$289:$K$301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ountry_Risk">[47]Assp!$I$273:$K$285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[64]modaj!#REF!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'[65]Пр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'[46]I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[7]H!$A$224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'[22]Gen Data'!$C$3:$D$229</definedName>
    <definedName name="Datasrc">#REF!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AdminFixedAssetsKzt">[37]Calculations!#REF!</definedName>
    <definedName name="DeprAdminFixedAssetsKzt_9">[38]Calculations!#REF!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eciationKzt">[37]Assumption!#REF!</definedName>
    <definedName name="DepreciationKzt_9">[38]Assumption!#REF!</definedName>
    <definedName name="DeprOperationalFixedAssetsKzt">[40]Calculations!$D$434:$O$434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[66]Форма2!$C$51:$C$58,[66]Форма2!$E$51:$F$58,[66]Форма2!$C$60:$C$63,[66]Форма2!$E$60:$F$63,[66]Форма2!$C$65:$C$67,[66]Форма2!$E$65:$F$67,[66]Форма2!$C$51</definedName>
    <definedName name="DGDG" hidden="1">{#N/A,#N/A,TRUE,"Лист1";#N/A,#N/A,TRUE,"Лист2";#N/A,#N/A,TRUE,"Лист3"}</definedName>
    <definedName name="dgfh">#REF!</definedName>
    <definedName name="dgfhd">'[67]I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">#REF!</definedName>
    <definedName name="DifferenceInTheTransmisionTariffForCustomersKzt">[43]Calculations!$E$309:$AG$309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'[46]I KEY INFORMATION'!$I$359</definedName>
    <definedName name="DistrRate2">'[46]I KEY INFORMATION'!$I$360</definedName>
    <definedName name="Div_RE">'[34]Main Sheet'!$D$25</definedName>
    <definedName name="Div_Rob">'[34]Resource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PAYB_9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[68]ЕдИзм!$B$2:$B$25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'[69]18.'!$A$3:$Z$17</definedName>
    <definedName name="EHAB15">#REF!</definedName>
    <definedName name="EIGHT">'[69]08.'!$A$3:$Z$15</definedName>
    <definedName name="ELE_CODE">#REF!</definedName>
    <definedName name="ElectricityPurchaseKzt">[43]Calculations!$E$303:$AG$303</definedName>
    <definedName name="ELEV">'[69]11.'!$A$3:$Z$14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t1">'[7]1'!$H$7:$H$18</definedName>
    <definedName name="empt2">'[7]4'!$H$8:$H$24</definedName>
    <definedName name="emptarea1">'[7]1'!$10:$15,'[7]1'!$17:$18,'[7]1'!$25:$30,'[7]1'!$32:$33,'[7]1'!$39:$45,'[7]1'!$47:$49</definedName>
    <definedName name="emptarea10">'[7]10'!$9:$11,'[7]10'!$13:$14,'[7]10'!$20:$21,'[7]10'!$23:$26</definedName>
    <definedName name="emptarea11">'[7]11'!$A$95,'[7]11'!$C$4:$AM$9</definedName>
    <definedName name="emptarea2">'[7]2'!$A$11,'[7]2'!$11:$12,'[7]2'!$14:$18,'[7]2'!$24:$25,'[7]2'!$27:$31,'[7]2'!$37:$39,'[7]2'!$41:$46</definedName>
    <definedName name="emptarea3">'[7]3'!$C$34,'[7]3'!$A$10:$A$12,'[7]3'!$A$14:$A$16,'[7]3'!$A$18:$A$20,'[7]3'!$A$22:$A$24,'[7]3'!$D$10:$AM$25,'[7]3'!$A$31:$A$33,'[7]3'!$A$35:$A$37,'[7]3'!$A$39:$A$41,'[7]3'!$A$43:$A$45,'[7]3'!$D$31:$AM$45,'[7]3'!$E$51:$AN$55,'[7]3'!$E$51:$AN$56</definedName>
    <definedName name="emptarea4">'[7]4'!$A$11,'[7]4'!$C$8,'[7]4'!$A$11:$H$13,'[7]4'!$A$15:$H$19,'[7]4'!$A$21:$H$23,'[7]4'!$A$21:$H$24,'[7]4'!$31:$34,'[7]4'!$36:$41,'[7]4'!$43:$47,'[7]4'!$E$47:$AN$48</definedName>
    <definedName name="emptarea5">'[7]5'!$A$14,'[7]5'!$C$7:$C$23,'[7]5'!$E$9:$F$23,'[7]5'!$A$14:$E$15,'[7]5'!$A$21:$F$22</definedName>
    <definedName name="emptarea6">'[7]6'!$A$10,'[7]6'!$A$10:$G$11,'[7]6'!$A$17:$G$19,'[7]6'!$A$21:$G$22,'[7]6'!$27:$28,'[7]6'!$37:$39,'[7]6'!$41:$43,'[7]6'!$45:$47,'[7]6'!$57:$58,'[7]6'!$60:$61,'[7]6'!$63:$64</definedName>
    <definedName name="emptarea7">'[7]7'!$D$11,'[7]7'!$D$11:$D$24,'[7]7'!$D$24,'[7]7'!$D$24:$D$26,'[7]7'!$E$22:$AN$26,'[7]7'!$C$24:$E$26,'[7]7'!$D$33:$D$48,'[7]7'!$C$46:$C$48,'[7]7'!$E$44:$AN$48</definedName>
    <definedName name="emptarea8">'[7]8'!$A$12,'[7]8'!$A$12:$H$13,'[7]8'!$A$15:$H$19,'[7]8'!$A$27:$I$32,'[7]8'!$C$20:$H$20,'[7]8'!$A$20,'[7]8'!$A$34:$I$36,'[7]8'!$E$41:$E$42</definedName>
    <definedName name="emptarea9">'[7]9'!$D$10:$AN$24,'[7]9'!$A$15:$A$16,'[7]9'!$A$19:$A$22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[45]свод!$B$1200</definedName>
    <definedName name="EntityTypes">#REF!</definedName>
    <definedName name="Entry10">#REF!</definedName>
    <definedName name="enttax">[70]Sheet1!$A$1:$C$66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'[34]Resource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40576.4393171296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_FilterDatabase_4">#REF!</definedName>
    <definedName name="Excel_BuiltIn__FilterDatabase_4_1">#REF!</definedName>
    <definedName name="Excel_BuiltIn__FilterDatabase_5">#REF!</definedName>
    <definedName name="Excel_BuiltIn__FilterDatabase_5_1">#REF!</definedName>
    <definedName name="Excel_BuiltIn__FilterDatabase_6">#REF!</definedName>
    <definedName name="Excel_BuiltIn__FilterDatabase_6_1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ch_rate_jan_9">'[71]altai income statement'!$A$1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'[7]1'!$F$10:$F$15</definedName>
    <definedName name="export2_">'[7]1'!$F$17:$F$18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'[67]I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'[69]14.'!$A$3:$Z$17</definedName>
    <definedName name="FF_EResBase">'[46]I KEY INFORMATION'!$I$324</definedName>
    <definedName name="FF_EResFee1">'[46]I KEY INFORMATION'!$I$319</definedName>
    <definedName name="FF_EResFee2">'[46]I KEY INFORMATION'!$I$320</definedName>
    <definedName name="FF_EResFee3">'[46]I KEY INFORMATION'!$I$321</definedName>
    <definedName name="FF_EResFee4">'[46]I KEY INFORMATION'!$I$322</definedName>
    <definedName name="FF_EResFee5">'[46]I KEY INFORMATION'!$I$323</definedName>
    <definedName name="ffd" hidden="1">{#N/A,#N/A,FALSE,"A";#N/A,#N/A,FALSE,"B"}</definedName>
    <definedName name="fff">[72]Форма2!$D$129:$F$132,[72]Форма2!$D$134:$F$135,[72]Форма2!$D$137:$F$140,[72]Форма2!$D$142:$F$144,[72]Форма2!$D$146:$F$150,[72]Форма2!$D$152:$F$154,[72]Форма2!$D$156:$F$162,[72]Форма2!$D$129</definedName>
    <definedName name="ffff">#REF!</definedName>
    <definedName name="ffffff">#REF!</definedName>
    <definedName name="ffk">[73]ЯНВАРЬ!#REF!</definedName>
    <definedName name="FFR_EURO">'[74]Project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D" hidden="1">{#N/A,#N/A,TRUE,"Лист1";#N/A,#N/A,TRUE,"Лист2";#N/A,#N/A,TRUE,"Лист3"}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'[69]15.'!$A$3:$Z$17</definedName>
    <definedName name="FIFE">'[69]05.'!$A$3:$Z$18</definedName>
    <definedName name="FiguresText">'[75]Control Settings'!$A$8</definedName>
    <definedName name="FiltrIntCo">'[65]Пр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[61]SMSTemp!$B$36</definedName>
    <definedName name="FISCAL_YEARS">#REF!</definedName>
    <definedName name="FISCAL_YEARS_9">#REF!</definedName>
    <definedName name="five">'[69]09.'!$A$3:$Z$14</definedName>
    <definedName name="Fixed_Assets">'[34]Resource Sheet'!$D$86:$AA$91</definedName>
    <definedName name="FIXEDASSETS">#N/A</definedName>
    <definedName name="FixedAssetsAmortazRatePercent">[37]Assumption!#REF!</definedName>
    <definedName name="FixedAssetsAmortazRatePercent_9">[38]Assumption!#REF!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[42]SMSTemp!$B$15</definedName>
    <definedName name="Format2Dec">[42]SMSTemp!$B$13</definedName>
    <definedName name="fotpp">#REF!</definedName>
    <definedName name="fotsv">#REF!</definedName>
    <definedName name="FOUR">'[69]04.'!$A$3:$Z$18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'[34]Resource Sheet'!$D$45:$AA$51</definedName>
    <definedName name="Fuel_Oil">#N/A</definedName>
    <definedName name="FuelOilCostKzt">[43]Calculations!$E$274:$AG$274</definedName>
    <definedName name="Full_Print">#REF!</definedName>
    <definedName name="FuncArea">#REF!</definedName>
    <definedName name="fuofuo">#REF!</definedName>
    <definedName name="FV">[39]FV!$B$4:$AH$28</definedName>
    <definedName name="fvdfb">#REF!</definedName>
    <definedName name="fx">#REF!</definedName>
    <definedName name="fxhnb">#REF!</definedName>
    <definedName name="fxkfk">#REF!</definedName>
    <definedName name="FxRateKztUSD">[40]Assumption!$D$272:$O$272</definedName>
    <definedName name="FYF_Capex">'[57]Thresholds for variances'!$F$20</definedName>
    <definedName name="FYF_Cash">'[57]Thresholds for variances'!$F$19</definedName>
    <definedName name="FYF_CFO">'[57]Thresholds for variances'!$F$21</definedName>
    <definedName name="FYF_EE">'[57]Thresholds for variances'!$F$16</definedName>
    <definedName name="FYF_FC">'[57]Thresholds for variances'!$F$9</definedName>
    <definedName name="FYF_FX">'[57]Thresholds for variances'!$F$17</definedName>
    <definedName name="FYF_IE">'[57]Thresholds for variances'!$F$15</definedName>
    <definedName name="FYF_II">'[57]Thresholds for variances'!$F$14</definedName>
    <definedName name="FYF_MI">'[57]Thresholds for variances'!$F$18</definedName>
    <definedName name="FYF_OE">'[57]Thresholds for variances'!$F$13</definedName>
    <definedName name="FYF_OGM">'[57]Thresholds for variances'!$F$11</definedName>
    <definedName name="FYF_OI">'[57]Thresholds for variances'!$F$12</definedName>
    <definedName name="FYF_Rev">'[57]Thresholds for variances'!$F$7</definedName>
    <definedName name="FYF_SGA">'[57]Thresholds for variances'!$F$10</definedName>
    <definedName name="FYF_VM">'[57]Thresholds for variances'!$F$8</definedName>
    <definedName name="fytf">#REF!</definedName>
    <definedName name="fyuofuo">#REF!</definedName>
    <definedName name="g">'[34]Resource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[48]!GDBUT</definedName>
    <definedName name="GDFGSDG" hidden="1">{#N/A,#N/A,TRUE,"Лист1";#N/A,#N/A,TRUE,"Лист2";#N/A,#N/A,TRUE,"Лист3"}</definedName>
    <definedName name="gdfv">#REF!</definedName>
    <definedName name="GDRAP">[48]!GDRAP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[48]!GEBUT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[48]!GERAP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[76]!GetSANDValue</definedName>
    <definedName name="GetVal">[76]!GetVal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[77]Данные!#REF!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oups">#REF!</definedName>
    <definedName name="Growth_Rate">[47]Assp!$I$305:$K$317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'[34]Resource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iddenRows" hidden="1">#REF!</definedName>
    <definedName name="Hierarchy">#REF!</definedName>
    <definedName name="HILH">'[24]Отчет 5П'!HILH</definedName>
    <definedName name="HILH1">'[24]Отчет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IF(COUNTA([78]KCC!$A$4:$A1048576)=0,0,INDEX([78]KCC!$A$4:$A1048576,MATCH(ROW([78]KCC!$A1048576),[78]KCC!$A$4:$A1048576,TRUE)))+1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'[7]2'!$E$11:$E$13</definedName>
    <definedName name="import2_">'[7]2'!$E$14:$E$18</definedName>
    <definedName name="inc">#REF!</definedName>
    <definedName name="Inc_Stmt">#REF!</definedName>
    <definedName name="Inc_Stmt1">#REF!</definedName>
    <definedName name="IncFee1">'[46]I KEY INFORMATION'!$I$303</definedName>
    <definedName name="IncFee2">'[46]I KEY INFORMATION'!$I$304</definedName>
    <definedName name="IncFee3">'[46]I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">[47]ToggleBox!$G$19</definedName>
    <definedName name="InflationRate">'[46]I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'[46]I KEY INFORMATION'!$I$63</definedName>
    <definedName name="InsPremChange">'[46]I KEY INFORMATION'!$I$64</definedName>
    <definedName name="int">#REF!</definedName>
    <definedName name="intan1">#REF!</definedName>
    <definedName name="intan2">#REF!</definedName>
    <definedName name="intan3">#REF!</definedName>
    <definedName name="IntangibleFixedAssetsKzt">[37]Assumption!#REF!</definedName>
    <definedName name="IntangibleFixedAssetsKzt_9">[38]Assumption!#REF!</definedName>
    <definedName name="IntcoL">#REF!</definedName>
    <definedName name="intcopy">#REF!</definedName>
    <definedName name="INTER_RATE_2">[54]Данные!#REF!</definedName>
    <definedName name="INTER_RATE_3">[54]Данные!#REF!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usd">#REF!</definedName>
    <definedName name="Interval">[61]SMSTemp!$B$35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rra">#REF!</definedName>
    <definedName name="IRRanl">#REF!</definedName>
    <definedName name="irrb">#REF!</definedName>
    <definedName name="irrc">#REF!</definedName>
    <definedName name="item">[79]Статьи!$A$3:$B$55</definedName>
    <definedName name="itemm">[80]Статьи!$A$3:$B$42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 hidden="1">{"FLUJO DE CAJA",#N/A,FALSE,"Hoja1";"ANEXOS FLUJO",#N/A,FALSE,"Hoja1"}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_78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azCustomersTariffIncreasePercent">[37]Assumption!#REF!</definedName>
    <definedName name="KazCustomersTariffIncreasePercent_9">[38]Assumption!#REF!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'[34]Resource Sheet'!$D$84</definedName>
    <definedName name="KJHFDS">'[24]Отчет 5П'!KJHFDS</definedName>
    <definedName name="kjhuhoiu" hidden="1">{#N/A,#N/A,FALSE,"A";#N/A,#N/A,FALSE,"B"}</definedName>
    <definedName name="kk">#REF!</definedName>
    <definedName name="KKHH">#REF!</definedName>
    <definedName name="KKK" hidden="1">{"SALARIOS",#N/A,FALSE,"Hoja3";"SUELDOS EMPLEADOS",#N/A,FALSE,"Hoja4";"SUELDOS EJECUTIVOS",#N/A,FALSE,"Hoja5"}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'[7]11'!$C$39</definedName>
    <definedName name="koef1">'[7]11'!$D$28</definedName>
    <definedName name="koef2">'[7]11'!$D$32</definedName>
    <definedName name="koeff4">[81]Sens!$F$88</definedName>
    <definedName name="Kompassenko" hidden="1">{#N/A,#N/A,FALSE,"A";#N/A,#N/A,FALSE,"B"}</definedName>
    <definedName name="KRD1_9">[82]Loans!#REF!</definedName>
    <definedName name="KRD2_9">[82]Loans!#REF!</definedName>
    <definedName name="kred1">'[7]8'!$G$20</definedName>
    <definedName name="kred2">'[7]8'!$H$20</definedName>
    <definedName name="KReПК">[83]KreПК!$A$17:$B$534</definedName>
    <definedName name="ksajdn">#REF!</definedName>
    <definedName name="kto">[80]Форма2!$C$19:$C$24,[80]Форма2!$E$19:$F$24,[80]Форма2!$D$26:$F$31,[80]Форма2!$C$33:$C$38,[80]Форма2!$E$33:$F$38,[80]Форма2!$D$40:$F$43,[80]Форма2!$C$45:$C$48,[80]Форма2!$E$45:$F$48,[80]Форма2!$C$19</definedName>
    <definedName name="Kumkol" hidden="1">{#N/A,#N/A,FALSE,"Сентябрь";#N/A,#N/A,FALSE,"Пояснительная сентябре 99"}</definedName>
    <definedName name="kurs">'[7]11'!$D$34</definedName>
    <definedName name="KZT_IS">#REF!</definedName>
    <definedName name="l">#REF!</definedName>
    <definedName name="LakeSurfaceWaterEvaporationKzt">#REF!</definedName>
    <definedName name="LakeSurfaceWaterEvaporationKzt_9">#REF!</definedName>
    <definedName name="Lang">#REF!</definedName>
    <definedName name="Language">'[7]10'!$F$1179</definedName>
    <definedName name="Last_Row">#N/A</definedName>
    <definedName name="Last_Row_2">#N/A</definedName>
    <definedName name="lastcolumn1">'[7]11'!$AM:$AM</definedName>
    <definedName name="lastcolumn2">'[7]1'!$AM:$AM</definedName>
    <definedName name="lastcolumn3">'[7]2'!$AM:$AM</definedName>
    <definedName name="lastcolumn4">'[7]3'!$AM:$AM</definedName>
    <definedName name="lastcolumn5">'[7]4'!$AM:$AM</definedName>
    <definedName name="lastcolumn6">'[7]6'!$AM:$AM</definedName>
    <definedName name="lastcolumn7">'[7]7'!$AM:$AM</definedName>
    <definedName name="lastcolumn8">'[7]9'!$AM:$AM</definedName>
    <definedName name="LastHistoricYear">'[75]Control Settings'!$D$15</definedName>
    <definedName name="lastpi">'[7]11'!$AM$36</definedName>
    <definedName name="legalentity">#REF!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[84]PROGNOS!$E$16</definedName>
    <definedName name="limcount" hidden="1">1</definedName>
    <definedName name="LINK_TO_SENS">[54]Данные!#REF!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'[7]7'!$D$16</definedName>
    <definedName name="ljlk" hidden="1">{#N/A,#N/A,FALSE,"A";#N/A,#N/A,FALSE,"B"}</definedName>
    <definedName name="LK">'[24]Отчет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'[34]Resource Sheet'!$D$170:$AA$175</definedName>
    <definedName name="m_1_2007">'[85]3НК'!$O$11:$O$1575</definedName>
    <definedName name="m_111">#REF!</definedName>
    <definedName name="m_111_6">#REF!</definedName>
    <definedName name="m_2004">#REF!</definedName>
    <definedName name="m_2005">'[11]1NK'!$R$10:$R$1877</definedName>
    <definedName name="m_2005_10">'[86]1NK'!$R$10:$R$1877</definedName>
    <definedName name="m_2005_11">'[87]1NK'!$R$10:$R$1877</definedName>
    <definedName name="m_2005_13">'[88]1NK'!$R$10:$R$1877</definedName>
    <definedName name="m_2005_17">'[89]1NK'!$R$10:$R$1877</definedName>
    <definedName name="m_2005_18">'[89]1NK'!$R$10:$R$1877</definedName>
    <definedName name="m_2005_19">'[89]1NK'!$R$10:$R$1877</definedName>
    <definedName name="m_2005_3">'[90]1NK'!$R$10:$R$1877</definedName>
    <definedName name="m_2005_4">'[90]1NK'!$R$10:$R$1877</definedName>
    <definedName name="m_2005_5">'[90]1NK'!$R$10:$R$1877</definedName>
    <definedName name="m_2005_6">'[91]1NK'!$R$10:$R$1877</definedName>
    <definedName name="m_2005_7">'[90]1NK'!$R$10:$R$1877</definedName>
    <definedName name="m_2005_9">'[92]1NK'!$R$10:$R$1877</definedName>
    <definedName name="m_2005fakt">'[93]6НК-cт.'!#REF!</definedName>
    <definedName name="m_2006">'[11]1NK'!$S$10:$S$1838</definedName>
    <definedName name="m_2006_10">'[86]1NK'!$S$10:$S$1838</definedName>
    <definedName name="m_2006_11">'[87]1NK'!$S$10:$S$1838</definedName>
    <definedName name="m_2006_13">'[88]1NK'!$S$10:$S$1838</definedName>
    <definedName name="m_2006_17">'[89]1NK'!$S$10:$S$1838</definedName>
    <definedName name="m_2006_18">'[89]1NK'!$S$10:$S$1838</definedName>
    <definedName name="m_2006_19">'[89]1NK'!$S$10:$S$1838</definedName>
    <definedName name="m_2006_3">'[90]1NK'!$S$10:$S$1838</definedName>
    <definedName name="m_2006_4">'[90]1NK'!$S$10:$S$1838</definedName>
    <definedName name="m_2006_5">'[90]1NK'!$S$10:$S$1838</definedName>
    <definedName name="m_2006_6">'[91]1NK'!$S$10:$S$1838</definedName>
    <definedName name="m_2006_7">'[90]1NK'!$S$10:$S$1838</definedName>
    <definedName name="m_2006_9">'[92]1NK'!$S$10:$S$1838</definedName>
    <definedName name="m_2006ocenka">#REF!</definedName>
    <definedName name="m_2006plan">#REF!</definedName>
    <definedName name="m_2007">'[11]1NK'!$T$10:$T$1838</definedName>
    <definedName name="m_2007_1">#REF!</definedName>
    <definedName name="m_2007_10">'[86]1NK'!$T$10:$T$1838</definedName>
    <definedName name="m_2007_11">'[87]1NK'!$T$10:$T$1838</definedName>
    <definedName name="m_2007_13">'[88]1NK'!$T$10:$T$1838</definedName>
    <definedName name="m_2007_17">'[89]1NK'!$T$10:$T$1838</definedName>
    <definedName name="m_2007_18">'[89]1NK'!$T$10:$T$1838</definedName>
    <definedName name="m_2007_19">'[89]1NK'!$T$10:$T$1838</definedName>
    <definedName name="m_2007_2">#REF!</definedName>
    <definedName name="m_2007_3">#REF!</definedName>
    <definedName name="m_2007_4">'[90]1NK'!$T$10:$T$1838</definedName>
    <definedName name="m_2007_5">'[90]1NK'!$T$10:$T$1838</definedName>
    <definedName name="m_2007_6">'[91]1NK'!$T$10:$T$1838</definedName>
    <definedName name="m_2007_7">'[90]1NK'!$T$10:$T$1838</definedName>
    <definedName name="m_2007_9">'[92]1NK'!$T$10:$T$1838</definedName>
    <definedName name="m_2008">#REF!</definedName>
    <definedName name="m_2009">#REF!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'[94]2.2 ОтклОТМ'!$G$1:$G$65536</definedName>
    <definedName name="m_OTM2005_10">'[95]2_2 ОтклОТМ'!$G:$G</definedName>
    <definedName name="m_OTM2005_11">'[96]2_2 ОтклОТМ'!$G:$G</definedName>
    <definedName name="m_OTM2005_17">'[97]2_2 ОтклОТМ'!$G:$G</definedName>
    <definedName name="m_OTM2005_18">'[97]2_2 ОтклОТМ'!$G:$G</definedName>
    <definedName name="m_OTM2005_19">'[97]2_2 ОтклОТМ'!$G:$G</definedName>
    <definedName name="m_OTM2005_3">'[98]2_2 ОтклОТМ'!$G:$G</definedName>
    <definedName name="m_OTM2005_4">'[98]2_2 ОтклОТМ'!$G:$G</definedName>
    <definedName name="m_OTM2005_5">'[98]2_2 ОтклОТМ'!$G:$G</definedName>
    <definedName name="m_OTM2005_6">'[99]2_2 ОтклОТМ'!$G:$G</definedName>
    <definedName name="m_OTM2005_7">'[100]2_2 ОтклОТМ'!$G:$G</definedName>
    <definedName name="m_OTM2005_9">'[101]2_2 ОтклОТМ'!$G:$G</definedName>
    <definedName name="m_OTM2006">'[94]2.2 ОтклОТМ'!$J$1:$J$65536</definedName>
    <definedName name="m_OTM2006_10">'[95]2_2 ОтклОТМ'!$J:$J</definedName>
    <definedName name="m_OTM2006_11">'[96]2_2 ОтклОТМ'!$J:$J</definedName>
    <definedName name="m_OTM2006_17">'[97]2_2 ОтклОТМ'!$J:$J</definedName>
    <definedName name="m_OTM2006_18">'[97]2_2 ОтклОТМ'!$J:$J</definedName>
    <definedName name="m_OTM2006_19">'[97]2_2 ОтклОТМ'!$J:$J</definedName>
    <definedName name="m_OTM2006_3">'[98]2_2 ОтклОТМ'!$J:$J</definedName>
    <definedName name="m_OTM2006_4">'[98]2_2 ОтклОТМ'!$J:$J</definedName>
    <definedName name="m_OTM2006_5">'[98]2_2 ОтклОТМ'!$J:$J</definedName>
    <definedName name="m_OTM2006_6">'[99]2_2 ОтклОТМ'!$J:$J</definedName>
    <definedName name="m_OTM2006_7">'[100]2_2 ОтклОТМ'!$J:$J</definedName>
    <definedName name="m_OTM2006_9">'[101]2_2 ОтклОТМ'!$J:$J</definedName>
    <definedName name="m_OTM2007">'[94]2.2 ОтклОТМ'!$M$1:$M$65536</definedName>
    <definedName name="m_OTM2007_10">'[95]2_2 ОтклОТМ'!$M:$M</definedName>
    <definedName name="m_OTM2007_11">'[96]2_2 ОтклОТМ'!$M:$M</definedName>
    <definedName name="m_OTM2007_17">'[97]2_2 ОтклОТМ'!$M:$M</definedName>
    <definedName name="m_OTM2007_18">'[97]2_2 ОтклОТМ'!$M:$M</definedName>
    <definedName name="m_OTM2007_19">'[97]2_2 ОтклОТМ'!$M:$M</definedName>
    <definedName name="m_OTM2007_3">'[98]2_2 ОтклОТМ'!$M:$M</definedName>
    <definedName name="m_OTM2007_4">'[98]2_2 ОтклОТМ'!$M:$M</definedName>
    <definedName name="m_OTM2007_5">'[98]2_2 ОтклОТМ'!$M:$M</definedName>
    <definedName name="m_OTM2007_6">'[99]2_2 ОтклОТМ'!$M:$M</definedName>
    <definedName name="m_OTM2007_7">'[100]2_2 ОтклОТМ'!$M:$M</definedName>
    <definedName name="m_OTM2007_9">'[101]2_2 ОтклОТМ'!$M:$M</definedName>
    <definedName name="m_OTM2008">'[94]2.2 ОтклОТМ'!$P$1:$P$65536</definedName>
    <definedName name="m_OTM2008_10">'[95]2_2 ОтклОТМ'!$P:$P</definedName>
    <definedName name="m_OTM2008_11">'[96]2_2 ОтклОТМ'!$P:$P</definedName>
    <definedName name="m_OTM2008_17">'[97]2_2 ОтклОТМ'!$P:$P</definedName>
    <definedName name="m_OTM2008_18">'[97]2_2 ОтклОТМ'!$P:$P</definedName>
    <definedName name="m_OTM2008_19">'[97]2_2 ОтклОТМ'!$P:$P</definedName>
    <definedName name="m_OTM2008_3">'[98]2_2 ОтклОТМ'!$P:$P</definedName>
    <definedName name="m_OTM2008_4">'[98]2_2 ОтклОТМ'!$P:$P</definedName>
    <definedName name="m_OTM2008_5">'[98]2_2 ОтклОТМ'!$P:$P</definedName>
    <definedName name="m_OTM2008_6">'[99]2_2 ОтклОТМ'!$P:$P</definedName>
    <definedName name="m_OTM2008_7">'[100]2_2 ОтклОТМ'!$P:$P</definedName>
    <definedName name="m_OTM2008_9">'[101]2_2 ОтклОТМ'!$P:$P</definedName>
    <definedName name="m_OTM2009">'[94]2.2 ОтклОТМ'!$S$1:$S$65536</definedName>
    <definedName name="m_OTM2009_10">'[95]2_2 ОтклОТМ'!$S:$S</definedName>
    <definedName name="m_OTM2009_11">'[96]2_2 ОтклОТМ'!$S:$S</definedName>
    <definedName name="m_OTM2009_17">'[97]2_2 ОтклОТМ'!$S:$S</definedName>
    <definedName name="m_OTM2009_18">'[97]2_2 ОтклОТМ'!$S:$S</definedName>
    <definedName name="m_OTM2009_19">'[97]2_2 ОтклОТМ'!$S:$S</definedName>
    <definedName name="m_OTM2009_3">'[98]2_2 ОтклОТМ'!$S:$S</definedName>
    <definedName name="m_OTM2009_4">'[98]2_2 ОтклОТМ'!$S:$S</definedName>
    <definedName name="m_OTM2009_5">'[98]2_2 ОтклОТМ'!$S:$S</definedName>
    <definedName name="m_OTM2009_6">'[99]2_2 ОтклОТМ'!$S:$S</definedName>
    <definedName name="m_OTM2009_7">'[100]2_2 ОтклОТМ'!$S:$S</definedName>
    <definedName name="m_OTM2009_9">'[101]2_2 ОтклОТМ'!$S:$S</definedName>
    <definedName name="m_OTM2010">'[94]2.2 ОтклОТМ'!$V$1:$V$65536</definedName>
    <definedName name="m_OTM2010_10">'[95]2_2 ОтклОТМ'!$V:$V</definedName>
    <definedName name="m_OTM2010_11">'[96]2_2 ОтклОТМ'!$V:$V</definedName>
    <definedName name="m_OTM2010_17">'[97]2_2 ОтклОТМ'!$V:$V</definedName>
    <definedName name="m_OTM2010_18">'[97]2_2 ОтклОТМ'!$V:$V</definedName>
    <definedName name="m_OTM2010_19">'[97]2_2 ОтклОТМ'!$V:$V</definedName>
    <definedName name="m_OTM2010_3">'[98]2_2 ОтклОТМ'!$V:$V</definedName>
    <definedName name="m_OTM2010_4">'[98]2_2 ОтклОТМ'!$V:$V</definedName>
    <definedName name="m_OTM2010_5">'[98]2_2 ОтклОТМ'!$V:$V</definedName>
    <definedName name="m_OTM2010_6">'[99]2_2 ОтклОТМ'!$V:$V</definedName>
    <definedName name="m_OTM2010_7">'[100]2_2 ОтклОТМ'!$V:$V</definedName>
    <definedName name="m_OTM2010_9">'[101]2_2 ОтклОТМ'!$V:$V</definedName>
    <definedName name="m_OTMizm">'[94]1.3.2 ОТМ'!$K$1:$K$65536</definedName>
    <definedName name="m_OTMizm_10">'[95]1_3_2 ОТМ'!$K:$K</definedName>
    <definedName name="m_OTMizm_11">'[96]1_3_2 ОТМ'!$K:$K</definedName>
    <definedName name="m_OTMizm_17">'[97]1_3_2 ОТМ'!$K:$K</definedName>
    <definedName name="m_OTMizm_18">'[97]1_3_2 ОТМ'!$K:$K</definedName>
    <definedName name="m_OTMizm_19">'[97]1_3_2 ОТМ'!$K:$K</definedName>
    <definedName name="m_OTMizm_3">'[98]1_3_2 ОТМ'!$K:$K</definedName>
    <definedName name="m_OTMizm_4">'[98]1_3_2 ОТМ'!$K:$K</definedName>
    <definedName name="m_OTMizm_5">'[98]1_3_2 ОТМ'!$K:$K</definedName>
    <definedName name="m_OTMizm_6">'[99]1_3_2 ОТМ'!$K:$K</definedName>
    <definedName name="m_OTMizm_7">'[100]1_3_2 ОТМ'!$K:$K</definedName>
    <definedName name="m_OTMizm_9">'[101]1_3_2 ОТМ'!$K:$K</definedName>
    <definedName name="m_OTMkod">'[94]1.3.2 ОТМ'!$A$1:$A$65536</definedName>
    <definedName name="m_OTMkod_10">'[95]1_3_2 ОТМ'!$A:$A</definedName>
    <definedName name="m_OTMkod_11">'[96]1_3_2 ОТМ'!$A:$A</definedName>
    <definedName name="m_OTMkod_17">'[97]1_3_2 ОТМ'!$A:$A</definedName>
    <definedName name="m_OTMkod_18">'[97]1_3_2 ОТМ'!$A:$A</definedName>
    <definedName name="m_OTMkod_19">'[97]1_3_2 ОТМ'!$A:$A</definedName>
    <definedName name="m_OTMkod_3">'[98]1_3_2 ОТМ'!$A:$A</definedName>
    <definedName name="m_OTMkod_4">'[98]1_3_2 ОТМ'!$A:$A</definedName>
    <definedName name="m_OTMkod_5">'[98]1_3_2 ОТМ'!$A:$A</definedName>
    <definedName name="m_OTMkod_6">'[99]1_3_2 ОТМ'!$A:$A</definedName>
    <definedName name="m_OTMkod_7">'[100]1_3_2 ОТМ'!$A:$A</definedName>
    <definedName name="m_OTMkod_9">'[101]1_3_2 ОТМ'!$A:$A</definedName>
    <definedName name="m_OTMnomer">'[94]1.3.2 ОТМ'!$H$1:$H$65536</definedName>
    <definedName name="m_OTMnomer_10">'[95]1_3_2 ОТМ'!$H:$H</definedName>
    <definedName name="m_OTMnomer_11">'[96]1_3_2 ОТМ'!$H:$H</definedName>
    <definedName name="m_OTMnomer_17">'[97]1_3_2 ОТМ'!$H:$H</definedName>
    <definedName name="m_OTMnomer_18">'[97]1_3_2 ОТМ'!$H:$H</definedName>
    <definedName name="m_OTMnomer_19">'[97]1_3_2 ОТМ'!$H:$H</definedName>
    <definedName name="m_OTMnomer_3">'[98]1_3_2 ОТМ'!$H:$H</definedName>
    <definedName name="m_OTMnomer_4">'[98]1_3_2 ОТМ'!$H:$H</definedName>
    <definedName name="m_OTMnomer_5">'[98]1_3_2 ОТМ'!$H:$H</definedName>
    <definedName name="m_OTMnomer_6">'[99]1_3_2 ОТМ'!$H:$H</definedName>
    <definedName name="m_OTMnomer_7">'[100]1_3_2 ОТМ'!$H:$H</definedName>
    <definedName name="m_OTMnomer_9">'[101]1_3_2 ОТМ'!$H:$H</definedName>
    <definedName name="m_OTMpokaz">'[94]1.3.2 ОТМ'!$I$1:$I$65536</definedName>
    <definedName name="m_OTMpokaz_10">'[95]1_3_2 ОТМ'!$I:$I</definedName>
    <definedName name="m_OTMpokaz_11">'[96]1_3_2 ОТМ'!$I:$I</definedName>
    <definedName name="m_OTMpokaz_17">'[97]1_3_2 ОТМ'!$I:$I</definedName>
    <definedName name="m_OTMpokaz_18">'[97]1_3_2 ОТМ'!$I:$I</definedName>
    <definedName name="m_OTMpokaz_19">'[97]1_3_2 ОТМ'!$I:$I</definedName>
    <definedName name="m_OTMpokaz_3">'[98]1_3_2 ОТМ'!$I:$I</definedName>
    <definedName name="m_OTMpokaz_4">'[98]1_3_2 ОТМ'!$I:$I</definedName>
    <definedName name="m_OTMpokaz_5">'[98]1_3_2 ОТМ'!$I:$I</definedName>
    <definedName name="m_OTMpokaz_6">'[99]1_3_2 ОТМ'!$I:$I</definedName>
    <definedName name="m_OTMpokaz_7">'[100]1_3_2 ОТМ'!$I:$I</definedName>
    <definedName name="m_OTMpokaz_9">'[101]1_3_2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[102]Comp06!$B$2:$B$29</definedName>
    <definedName name="m_Pr_I_1">[103]Comp06!$B$2:$B$29</definedName>
    <definedName name="m_Pr_I_11">[104]Comp06!$B$2:$B$29</definedName>
    <definedName name="m_Pr_I_6">[105]Comp06!$B$2:$B$29</definedName>
    <definedName name="m_Pr_N">[102]Comp06!$C$2:$C$29</definedName>
    <definedName name="m_Pr_N_1">[103]Comp06!$C$2:$C$29</definedName>
    <definedName name="m_Pr_N_11">[104]Comp06!$C$2:$C$29</definedName>
    <definedName name="m_Pr_N_6">[105]Comp06!$C$2:$C$29</definedName>
    <definedName name="m_Predpr_I">[11]Предпр!$C$3:$C$29</definedName>
    <definedName name="m_Predpr_I_1">"$#ССЫЛ!.$A$4:$A$27"</definedName>
    <definedName name="m_Predpr_I_10">[95]Предпр!$C$3:$C$29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[97]Предпр!$C$3:$C$29</definedName>
    <definedName name="m_Predpr_I_2">#REF!</definedName>
    <definedName name="m_Predpr_I_3">#REF!</definedName>
    <definedName name="m_Predpr_I_4">#REF!</definedName>
    <definedName name="m_Predpr_I_5">[98]Предпр!$C$3:$C$29</definedName>
    <definedName name="m_Predpr_I_6">[99]Предпр!$C$3:$C$29</definedName>
    <definedName name="m_Predpr_I_7">[100]Предпр!$C$3:$C$29</definedName>
    <definedName name="m_Predpr_I_9">#REF!</definedName>
    <definedName name="m_Predpr_M">#REF!</definedName>
    <definedName name="m_Predpr_M_6">#REF!</definedName>
    <definedName name="m_Predpr_N">[11]Предпр!$D$3:$D$29</definedName>
    <definedName name="m_Predpr_N_1">"$#ССЫЛ!.$C$4:$C$27"</definedName>
    <definedName name="m_Predpr_N_10">[95]Предпр!$D$3:$D$29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[97]Предпр!$D$3:$D$29</definedName>
    <definedName name="m_Predpr_N_2">#REF!</definedName>
    <definedName name="m_Predpr_N_3">#REF!</definedName>
    <definedName name="m_Predpr_N_4">#REF!</definedName>
    <definedName name="m_Predpr_N_5">[98]Предпр!$D$3:$D$29</definedName>
    <definedName name="m_Predpr_N_6">[99]Предпр!$D$3:$D$29</definedName>
    <definedName name="m_Predpr_N_7">[100]Предпр!$D$3:$D$29</definedName>
    <definedName name="m_Predpr_N_9">#REF!</definedName>
    <definedName name="m_Zatrat">[94]ЦентрЗатр!$A$2:$G$71</definedName>
    <definedName name="m_Zatrat_10">[95]ЦентрЗатр!$A$2:$G$71</definedName>
    <definedName name="m_Zatrat_11">[106]ЦентрЗатр!$A$2:$G$71</definedName>
    <definedName name="m_Zatrat_12">[106]ЦентрЗатр!$A$2:$G$71</definedName>
    <definedName name="m_Zatrat_17">[106]ЦентрЗатр!$A$2:$G$71</definedName>
    <definedName name="m_Zatrat_18">[106]ЦентрЗатр!$A$2:$G$71</definedName>
    <definedName name="m_Zatrat_19">[97]ЦентрЗатр!$A$2:$G$71</definedName>
    <definedName name="m_Zatrat_2">[106]ЦентрЗатр!$A$2:$G$71</definedName>
    <definedName name="m_Zatrat_3">[106]ЦентрЗатр!$A$2:$G$71</definedName>
    <definedName name="m_Zatrat_4">[106]ЦентрЗатр!$A$2:$G$71</definedName>
    <definedName name="m_Zatrat_5">[98]ЦентрЗатр!$A$2:$G$71</definedName>
    <definedName name="m_Zatrat_6">[99]ЦентрЗатр!$A$2:$G$71</definedName>
    <definedName name="m_Zatrat_7">[100]ЦентрЗатр!$A$2:$G$71</definedName>
    <definedName name="m_Zatrat_9">[106]ЦентрЗатр!$A$2:$G$71</definedName>
    <definedName name="m_Zatrat_Ed">[94]ЦентрЗатр!$E$2:$E$71</definedName>
    <definedName name="m_Zatrat_Ed_10">[95]ЦентрЗатр!$E$2:$E$71</definedName>
    <definedName name="m_Zatrat_Ed_11">[107]ЦентрЗатр!$E$2:$E$71</definedName>
    <definedName name="m_Zatrat_Ed_12">[107]ЦентрЗатр!$E$2:$E$71</definedName>
    <definedName name="m_Zatrat_Ed_13">[108]ЦентрЗатр!$E$2:$E$71</definedName>
    <definedName name="m_Zatrat_Ed_17">#REF!</definedName>
    <definedName name="m_Zatrat_Ed_18">#REF!</definedName>
    <definedName name="m_Zatrat_Ed_19">[97]ЦентрЗатр!$E$2:$E$71</definedName>
    <definedName name="m_Zatrat_Ed_2">[109]ЦентрЗатр!$E$2:$E$71</definedName>
    <definedName name="m_Zatrat_Ed_3">[110]ЦентрЗатр!$E$2:$E$71</definedName>
    <definedName name="m_Zatrat_Ed_4">[110]ЦентрЗатр!$E$2:$E$71</definedName>
    <definedName name="m_Zatrat_Ed_5">[98]ЦентрЗатр!$E$2:$E$71</definedName>
    <definedName name="m_Zatrat_Ed_6">[99]ЦентрЗатр!$E$2:$E$71</definedName>
    <definedName name="m_Zatrat_Ed_7">[100]ЦентрЗатр!$E$2:$E$71</definedName>
    <definedName name="m_Zatrat_Ed_9">[111]ЦентрЗатр!$E$2:$E$71</definedName>
    <definedName name="m_Zatrat_K">[94]ЦентрЗатр!$F$2:$F$71</definedName>
    <definedName name="m_Zatrat_K_10">[95]ЦентрЗатр!$F$2:$F$71</definedName>
    <definedName name="m_Zatrat_K_11">[107]ЦентрЗатр!$F$2:$F$71</definedName>
    <definedName name="m_Zatrat_K_12">[107]ЦентрЗатр!$F$2:$F$71</definedName>
    <definedName name="m_Zatrat_K_13">[108]ЦентрЗатр!$F$2:$F$71</definedName>
    <definedName name="m_Zatrat_K_17">#REF!</definedName>
    <definedName name="m_Zatrat_K_18">#REF!</definedName>
    <definedName name="m_Zatrat_K_19">[97]ЦентрЗатр!$F$2:$F$71</definedName>
    <definedName name="m_Zatrat_K_2">[109]ЦентрЗатр!$F$2:$F$71</definedName>
    <definedName name="m_Zatrat_K_3">[110]ЦентрЗатр!$F$2:$F$71</definedName>
    <definedName name="m_Zatrat_K_4">[110]ЦентрЗатр!$F$2:$F$71</definedName>
    <definedName name="m_Zatrat_K_5">[98]ЦентрЗатр!$F$2:$F$71</definedName>
    <definedName name="m_Zatrat_K_6">[99]ЦентрЗатр!$F$2:$F$71</definedName>
    <definedName name="m_Zatrat_K_7">[100]ЦентрЗатр!$F$2:$F$71</definedName>
    <definedName name="m_Zatrat_K_9">[111]ЦентрЗатр!$F$2:$F$71</definedName>
    <definedName name="m_Zatrat_N">[94]ЦентрЗатр!$G$2:$G$71</definedName>
    <definedName name="m_Zatrat_N_10">[95]ЦентрЗатр!$G$2:$G$71</definedName>
    <definedName name="m_Zatrat_N_11">[106]ЦентрЗатр!$G$2:$G$71</definedName>
    <definedName name="m_Zatrat_N_12">[106]ЦентрЗатр!$G$2:$G$71</definedName>
    <definedName name="m_Zatrat_N_17">[106]ЦентрЗатр!$G$2:$G$71</definedName>
    <definedName name="m_Zatrat_N_18">[106]ЦентрЗатр!$G$2:$G$71</definedName>
    <definedName name="m_Zatrat_N_19">[97]ЦентрЗатр!$G$2:$G$71</definedName>
    <definedName name="m_Zatrat_N_2">[106]ЦентрЗатр!$G$2:$G$71</definedName>
    <definedName name="m_Zatrat_N_3">[106]ЦентрЗатр!$G$2:$G$71</definedName>
    <definedName name="m_Zatrat_N_4">[106]ЦентрЗатр!$G$2:$G$71</definedName>
    <definedName name="m_Zatrat_N_5">[98]ЦентрЗатр!$G$2:$G$71</definedName>
    <definedName name="m_Zatrat_N_6">[99]ЦентрЗатр!$G$2:$G$71</definedName>
    <definedName name="m_Zatrat_N_7">[100]ЦентрЗатр!$G$2:$G$71</definedName>
    <definedName name="m_Zatrat_N_9">[106]ЦентрЗатр!$G$2:$G$71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'[46]I KEY INFORMATION'!$I$311</definedName>
    <definedName name="Margin2">'[46]I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x_DSCR_9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asures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n_DSCR_9">#REF!</definedName>
    <definedName name="Mis_Def">#REF!</definedName>
    <definedName name="Misc">'[34]Resource Sheet'!$D$202:$AA$207</definedName>
    <definedName name="Mkt_Risk_Prem">[47]Assp!$K$267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[84]PROGNOS!$E$19</definedName>
    <definedName name="MONEY11">'[112]11'!$D$27</definedName>
    <definedName name="MONEY2">'[7]11'!$D$30</definedName>
    <definedName name="MONEY21">'[7]11'!$D$31</definedName>
    <definedName name="month">'[113]loan 2'!$O$2:$O$12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'[7]11'!$D$37:$AN$37</definedName>
    <definedName name="NAMES">#REF!</definedName>
    <definedName name="nastroy">[7]H!$A$57</definedName>
    <definedName name="naznach">[7]H!$A$7</definedName>
    <definedName name="NBK">89.57</definedName>
    <definedName name="nbv">[114]scenario1!$F$63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[61]SMSTemp!$B$50</definedName>
    <definedName name="Negative_Values">[61]SMSTemp!$B$31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[61]SMSTemp!$B$30</definedName>
    <definedName name="net_capex_2003">#REF!</definedName>
    <definedName name="Net_sales_IS">[41]IS!$H$5:$T$5</definedName>
    <definedName name="NetMonthlyStationProductionkWh">[37]Calculations!#REF!</definedName>
    <definedName name="NetMonthlyStationProductionkWh_9">[38]Calculations!#REF!</definedName>
    <definedName name="NetVATPayableReceivableKzt">[36]Calculations!$D$489:$O$489</definedName>
    <definedName name="neu" hidden="1">{#N/A,#N/A,FALSE,"Planned"}</definedName>
    <definedName name="new_dolv">#REF!</definedName>
    <definedName name="new_index">[115]CPI!$A$1:$H$97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'[69]09.'!$A$3:$Z$14</definedName>
    <definedName name="niohio" hidden="1">{#N/A,#N/A,TRUE,"Лист1";#N/A,#N/A,TRUE,"Лист2";#N/A,#N/A,TRUE,"Лист3"}</definedName>
    <definedName name="Njkf">#N/A</definedName>
    <definedName name="nm">'[34]Resource Sheet'!$D$27:$AA$36</definedName>
    <definedName name="NN">'[69]19.'!$A$3:$Z$19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[84]PROGNOS!$E$761:$V$761</definedName>
    <definedName name="NPV1_9">#REF!</definedName>
    <definedName name="Num_Pmt_Per_Year">#REF!</definedName>
    <definedName name="Number_of_Payments">#N/A</definedName>
    <definedName name="Number_of_payments_2">MATCH(0.01,[24]!End_Bal,-1)+1</definedName>
    <definedName name="nyt">#REF!</definedName>
    <definedName name="nzp">'[7]8'!$I$36</definedName>
    <definedName name="o">'[34]Resource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leg" hidden="1">[6]Calc!$D$38:$D$83</definedName>
    <definedName name="Oleg.Utkin" hidden="1">[6]Calc!$AB$153:$AB$325</definedName>
    <definedName name="ONE">'[69]01.'!$A$3:$Z$18</definedName>
    <definedName name="OnTop">[47]Assp!$H$345:$H$395</definedName>
    <definedName name="OnTop_Switch">[47]Assp!$I$323:$J$336</definedName>
    <definedName name="oo">#REF!</definedName>
    <definedName name="ÓÓ">'[69]14.'!$A$3:$Z$17</definedName>
    <definedName name="OODRev">'[46]VI REVENUE OOD'!$19:$19</definedName>
    <definedName name="opactivities">#REF!</definedName>
    <definedName name="OpDate">[48]Info!$G$5</definedName>
    <definedName name="oper">[7]H!#REF!</definedName>
    <definedName name="OperatFixedCostInclVATKxt">[36]Calculations!$D$386:$O$386</definedName>
    <definedName name="OperatFixedCostNetVATKxt">[40]Calculations!$D$384:$O$384</definedName>
    <definedName name="OPERATINGYEAR">'[46]IIb P&amp;L short'!$5:$5</definedName>
    <definedName name="OperationalContractorsQuantity">[37]Assumption!#REF!</definedName>
    <definedName name="OperationalContractorsQuantity_9">[38]Assumption!#REF!</definedName>
    <definedName name="OperationalContractorsQuontaty">[37]Assumption!#REF!</definedName>
    <definedName name="OperationalContractorsQuontaty_9">[38]Assumption!#REF!</definedName>
    <definedName name="OperationalContractorsSalaryKzt">[37]Assumption!#REF!</definedName>
    <definedName name="OperationalContractorsSalaryKzt_9">[38]Assumption!#REF!</definedName>
    <definedName name="OperationalContractorsSalaryKztIn">[37]Assumption!#REF!</definedName>
    <definedName name="OperationalContractorsSalaryKztIn_9">[38]Assumption!#REF!</definedName>
    <definedName name="OperationalFixedAssetsKzt">[37]Assumption!#REF!</definedName>
    <definedName name="OperationalFixedAssetsKzt_9">[38]Assumption!#REF!</definedName>
    <definedName name="OperationalPeopleQuantity">[37]Assumption!#REF!</definedName>
    <definedName name="OperationalPeopleQuantity_9">[38]Assumption!#REF!</definedName>
    <definedName name="OperationalPeopleQuontaty">[37]Assumption!#REF!</definedName>
    <definedName name="OperationalPeopleQuontaty_9">[38]Assumption!#REF!</definedName>
    <definedName name="OperationalPersonTrainingKzt">[37]Assumption!#REF!</definedName>
    <definedName name="OperationalPersonTrainingKzt_9">[38]Assumption!#REF!</definedName>
    <definedName name="OperationalSalaryKztPerson">[37]Assumption!#REF!</definedName>
    <definedName name="OperationalSalaryKztPerson_9">[38]Assumption!#REF!</definedName>
    <definedName name="OperationalSalaryKztPersonIn">[37]Assumption!#REF!</definedName>
    <definedName name="OperationalSalaryKztPersonIn_9">[38]Assumption!#REF!</definedName>
    <definedName name="OperationalTaxesKzt">[43]Calculations!$E$318:$AG$318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'[46]IV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OutsideCustomersLossesPercent">[37]Assumption!#REF!</definedName>
    <definedName name="OtherOutsideCustomersLossesPercent_9">[38]Assumption!#REF!</definedName>
    <definedName name="OtherVariableCostKzt">#REF!</definedName>
    <definedName name="OtherVariableCostKzt_9">#REF!</definedName>
    <definedName name="OtherVariableCostNetVatKzt">[40]Calculations!$D$333:$O$333</definedName>
    <definedName name="Outturn_Report">#N/A</definedName>
    <definedName name="overhead">#N/A</definedName>
    <definedName name="OwnAmorLoanPerc">'[46]I KEY INFORMATION'!$I$342</definedName>
    <definedName name="OwnAmorLoanRate">'[46]I KEY INFORMATION'!$I$348</definedName>
    <definedName name="OwnAmorLoanRepay">'[46]I KEY INFORMATION'!$I$346</definedName>
    <definedName name="OwnBulletLoanPerc">'[46]I KEY INFORMATION'!$I$343</definedName>
    <definedName name="OwnBulletLoanRate">'[46]I KEY INFORMATION'!$I$352</definedName>
    <definedName name="OwnBulletLoanRepYr">'[46]I KEY INFORMATION'!$I$351</definedName>
    <definedName name="OwnDepMethod">'[46]I KEY INFORMATION'!$I$357</definedName>
    <definedName name="ownership">[47]Assp!$I$7:$V$19</definedName>
    <definedName name="OwnIncTax">'[46]I KEY INFORMATION'!$I$338</definedName>
    <definedName name="OwnLandCharge">'[46]I KEY INFORMATION'!$I$339</definedName>
    <definedName name="OwnProjCost">'[46]I KEY INFORMATION'!$I$355</definedName>
    <definedName name="OwnPropUsefulLife">'[46]I KEY INFORMATION'!$I$356</definedName>
    <definedName name="OwnSeniorDebt">'[46]I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[116]Precios!#REF!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DATE(YEAR(Loan_Start),MONTH(Loan_Start)+[0]!______SP13,DAY(Loan_Start))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">#REF!</definedName>
    <definedName name="pcomm">#REF!</definedName>
    <definedName name="pd">#REF!</definedName>
    <definedName name="PE_vlookup">#N/A</definedName>
    <definedName name="PensionersFinancialAssistanceKzt">[37]Assumption!#REF!</definedName>
    <definedName name="PensionersFinancialAssistanceKzt_9">[38]Assumption!#REF!</definedName>
    <definedName name="People">'[34]Resource Sheet'!$D$39:$AA$42</definedName>
    <definedName name="PeriodFrom">#REF!</definedName>
    <definedName name="Periodic_rate">[24]!Annual_interest_rate/[24]!Payments_per_year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[39]Petr!$B$4:$AI$29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11A">'[117]Sch17  Guarantees'!#REF!</definedName>
    <definedName name="PG11A_9">'[118]Sch17  Guarantees'!#REF!</definedName>
    <definedName name="PG13_9">#REF!</definedName>
    <definedName name="PG15_9">#REF!</definedName>
    <definedName name="PG4_9">#REF!</definedName>
    <definedName name="PG5_9">#REF!</definedName>
    <definedName name="PG9_9">#REF!</definedName>
    <definedName name="PgTable">#N/A</definedName>
    <definedName name="Phone">#REF!</definedName>
    <definedName name="PI">#REF!</definedName>
    <definedName name="PI_9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[42]SMSTemp!$B$7</definedName>
    <definedName name="Population_Count">[61]SMSTemp!$B$33</definedName>
    <definedName name="PortableWaterKzt">[37]Calculations!#REF!</definedName>
    <definedName name="PortableWaterKzt_9">[38]Calculations!#REF!</definedName>
    <definedName name="Positive_Rec_Cnt">[61]SMSTemp!$B$51</definedName>
    <definedName name="Positive_Values">[61]SMSTemp!$B$32</definedName>
    <definedName name="PotableWaterCostKzt">#REF!</definedName>
    <definedName name="PotableWaterCostKzt_9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PE_headings">#REF!</definedName>
    <definedName name="ppp">#REF!</definedName>
    <definedName name="PrepBy">[42]SMSTemp!$B$6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sYearDebtsRecoveryKzt_9">#REF!</definedName>
    <definedName name="PreviousPeriod">'[65]Пр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'[7]1'!$E$10:$E$15</definedName>
    <definedName name="price2_">'[7]1'!$E$17:$E$18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'[7]11'!$D$21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'[7]1'!$10:$15</definedName>
    <definedName name="prod1_1">'[7]1'!$15:$15</definedName>
    <definedName name="prod1_2">'[7]1'!$30:$30</definedName>
    <definedName name="prod1_3">'[7]1'!$44:$44</definedName>
    <definedName name="prod1_4">'[7]8'!$32:$32</definedName>
    <definedName name="prod10_">'[7]4'!$15:$19</definedName>
    <definedName name="prod10_1">'[7]4'!$19:$19</definedName>
    <definedName name="prod10_2">'[7]4'!$40:$40</definedName>
    <definedName name="prod11_">'[7]4'!$21:$24</definedName>
    <definedName name="prod11_1">'[7]4'!$24:$24</definedName>
    <definedName name="prod11_2">'[7]4'!$46:$46</definedName>
    <definedName name="prod12_">'[7]5'!$14:$15</definedName>
    <definedName name="prod12_1">'[7]5'!$15:$15</definedName>
    <definedName name="prod13_">'[7]5'!$21:$22</definedName>
    <definedName name="prod13_1">'[7]5'!$22:$22</definedName>
    <definedName name="prod14_">'[7]6'!$10:$11</definedName>
    <definedName name="prod14_1">'[7]6'!$11:$11</definedName>
    <definedName name="prod14_2">'[7]6'!$28:$28</definedName>
    <definedName name="prod15_">'[7]6'!$17:$19</definedName>
    <definedName name="prod15_1">'[7]6'!$19:$19</definedName>
    <definedName name="prod15_2">'[7]6'!$39:$39</definedName>
    <definedName name="prod15_3">'[7]6'!$43:$43</definedName>
    <definedName name="prod15_4">'[7]6'!$47:$47</definedName>
    <definedName name="prod16_">'[7]6'!$21:$22</definedName>
    <definedName name="prod16_1">'[7]6'!$22:$22</definedName>
    <definedName name="prod16_2">'[7]6'!$58:$58</definedName>
    <definedName name="prod16_3">'[7]6'!$61:$61</definedName>
    <definedName name="prod16_4">'[7]6'!$64:$64</definedName>
    <definedName name="prod17_">'[7]9'!$15:$16</definedName>
    <definedName name="prod17_1">'[7]9'!$16:$16</definedName>
    <definedName name="prod18_">'[7]9'!$19:$22</definedName>
    <definedName name="prod18_1">'[7]9'!$22:$22</definedName>
    <definedName name="prod19_">'[7]10'!$9:$11</definedName>
    <definedName name="prod19_1">'[7]10'!$11:$11</definedName>
    <definedName name="prod2_">'[7]1'!$17:$18</definedName>
    <definedName name="prod2_1">'[7]1'!$18:$18</definedName>
    <definedName name="prod2_2">'[7]1'!$33:$33</definedName>
    <definedName name="prod2_3">'[7]1'!$48:$48</definedName>
    <definedName name="prod2_4">'[7]8'!$35:$35</definedName>
    <definedName name="prod20_">'[7]10'!$13:$14</definedName>
    <definedName name="prod20_1">'[7]10'!$14:$14</definedName>
    <definedName name="prod21_">'[7]10'!$20:$21</definedName>
    <definedName name="prod21_1">'[7]10'!$21:$21</definedName>
    <definedName name="prod22_">'[7]10'!$23:$26</definedName>
    <definedName name="prod22_1">'[7]10'!$26:$26</definedName>
    <definedName name="prod3_">'[7]2'!$11:$12</definedName>
    <definedName name="prod3_1">'[7]2'!$12:$12</definedName>
    <definedName name="prod3_2">'[7]2'!$25:$25</definedName>
    <definedName name="prod3_3">'[7]2'!$38:$38</definedName>
    <definedName name="prod3_4">'[7]8'!$13:$13</definedName>
    <definedName name="prod4_">'[7]2'!$14:$18</definedName>
    <definedName name="prod4_1">'[7]2'!$18:$18</definedName>
    <definedName name="prod4_2">'[7]2'!$31:$31</definedName>
    <definedName name="prod4_3">'[7]2'!$45:$45</definedName>
    <definedName name="prod4_4">'[7]8'!$19:$19</definedName>
    <definedName name="prod5_">'[7]3'!$10:$12</definedName>
    <definedName name="prod5_1">'[7]3'!$12:$12</definedName>
    <definedName name="prod5_2">'[7]3'!$33:$33</definedName>
    <definedName name="prod6_">'[7]3'!$14:$16</definedName>
    <definedName name="prod6_1">'[7]3'!$16:$16</definedName>
    <definedName name="prod6_2">'[7]3'!$37:$37</definedName>
    <definedName name="prod7_">'[7]3'!$18:$20</definedName>
    <definedName name="prod7_1">'[7]3'!$20:$20</definedName>
    <definedName name="prod7_2">'[7]3'!$41:$41</definedName>
    <definedName name="prod8_">'[7]3'!$22:$24</definedName>
    <definedName name="prod8_1">'[7]3'!$24:$24</definedName>
    <definedName name="prod8_2">'[7]3'!$45:$45</definedName>
    <definedName name="prod9_">'[7]4'!$11:$13</definedName>
    <definedName name="prod9_1">'[7]4'!$13:$13</definedName>
    <definedName name="prod9_2">'[7]4'!$33:$33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'[7]11'!$D$19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[76]П!PutHeader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[119]SMSTemp!$B$47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qwe_1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2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3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2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qwe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'[34]Resource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[42]SMSTemp!$B$48</definedName>
    <definedName name="Random_Net_Book_Value">[42]SMSTemp!$B$45</definedName>
    <definedName name="Random_Population_Count">[42]SMSTemp!$B$46</definedName>
    <definedName name="Random_Sample_Size">[42]SMSTemp!$B$47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'[113]loan 2'!$P$2:$P$8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funding">'[113]loan 2'!$R$2:$R$3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[127]Статьи!$A$3:$B$55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Range_9">[128]ISvsOB!$E$9:$E$16,[128]ISvsOB!$E$18:$E$21,[128]ISvsOB!$E$23:$E$28,[128]ISvsOB!$E$30:$E$31,[128]ISvsOB!$E$33:$E$36,[128]ISvsOB!$E$38:$E$49,[128]ISvsOB!$H$9:$H$16,[128]ISvsOB!$H$18:$H$21,[128]ISvsOB!$H$23:$H$28,[128]ISvsOB!$H$30:$H$31,[128]ISvsOB!$H$33:$H$36,[128]ISvsOB!$H$38:$H$49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'[7]8'!$E$41</definedName>
    <definedName name="rezult">[7]H!$A$113</definedName>
    <definedName name="Rf">[47]Assp!$K$266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'[46]IV REVENUE ROOMS'!$14:$14</definedName>
    <definedName name="RMSREV">'[46]IV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([0]!_2017:INDEX(Lst_CoName_Qual,[0]!_2016))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BSHIS">[129]IntercoAcctList!$BI$18:$BI$21</definedName>
    <definedName name="rngBSIC">[129]IntercoAcctList!$F$18:$F$37</definedName>
    <definedName name="rngCFIC">[129]IntercoAcctList!$AQ$18:$AQ$49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ICPart">[129]IntercoAcctList!$AD$17:$AD$1060</definedName>
    <definedName name="rngISIC">[129]IntercoAcctList!$R$18:$R$41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cale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'[46]I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ptcurrency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[43]Calculations!$E$308:$AG$308</definedName>
    <definedName name="RussiaTariffIncreasePercent">[37]Assumption!#REF!</definedName>
    <definedName name="RussiaTariffIncreasePercent_9">[38]Assumption!#REF!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'[34]Resource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'[130]ИТОГО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[61]SMSTemp!$B$34</definedName>
    <definedName name="Sampled_Stratum_total">[61]SMSTemp!$B$40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[48]!SATBLT</definedName>
    <definedName name="SATBUS">[48]!SATBUS</definedName>
    <definedName name="SATRAP">[48]!SATRAP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[15]ЗАО_мес!#REF!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'[69]17.'!$A$3:$Z$17</definedName>
    <definedName name="SEVEN">'[69]07.'!$A$3:$Z$16</definedName>
    <definedName name="sfd">#REF!</definedName>
    <definedName name="sfdg">'[34]Resource Sheet'!$D$109:$AA$110</definedName>
    <definedName name="sfds">'[34]Main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'[67]I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'[69]06.'!$A$3:$Z$16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ource">'[131]TB Atai excel'!$D:$E</definedName>
    <definedName name="source_9">'[132]TB Atai excel'!$D:$E</definedName>
    <definedName name="SP1_1">[25]FES!#REF!</definedName>
    <definedName name="SP1_10">[26]FES!#REF!</definedName>
    <definedName name="SP1_11">[27]FES!#REF!</definedName>
    <definedName name="SP1_12">[28]FES!#REF!</definedName>
    <definedName name="SP1_13">[28]FES!#REF!</definedName>
    <definedName name="SP1_14">[27]FES!#REF!</definedName>
    <definedName name="SP1_15">[27]FES!#REF!</definedName>
    <definedName name="SP1_16">[27]FES!#REF!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[25]FES!#REF!</definedName>
    <definedName name="SP1_24">[27]FES!#REF!</definedName>
    <definedName name="SP1_27">[27]FES!#REF!</definedName>
    <definedName name="SP1_3">[32]FES!#REF!</definedName>
    <definedName name="SP1_36">'[29]ОС и НМА (2)'!#REF!</definedName>
    <definedName name="SP1_4">[32]FES!#REF!</definedName>
    <definedName name="SP1_5">[30]FES!#REF!</definedName>
    <definedName name="SP1_6">[31]FES!#REF!</definedName>
    <definedName name="SP1_7">[32]FES!#REF!</definedName>
    <definedName name="SP1_9">[133]FES!#REF!</definedName>
    <definedName name="SP10_1">[25]FES!#REF!</definedName>
    <definedName name="SP10_10">[26]FES!#REF!</definedName>
    <definedName name="SP10_11">[27]FES!#REF!</definedName>
    <definedName name="SP10_12">[28]FES!#REF!</definedName>
    <definedName name="SP10_13">[28]FES!#REF!</definedName>
    <definedName name="SP10_14">[27]FES!#REF!</definedName>
    <definedName name="SP10_15">[27]FES!#REF!</definedName>
    <definedName name="SP10_16">[27]FES!#REF!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[25]FES!#REF!</definedName>
    <definedName name="SP10_24">[27]FES!#REF!</definedName>
    <definedName name="SP10_27">[27]FES!#REF!</definedName>
    <definedName name="SP10_3">[32]FES!#REF!</definedName>
    <definedName name="SP10_36">'[29]ОС и НМА (2)'!#REF!</definedName>
    <definedName name="SP10_4">[32]FES!#REF!</definedName>
    <definedName name="SP10_5">[30]FES!#REF!</definedName>
    <definedName name="SP10_6">[31]FES!#REF!</definedName>
    <definedName name="SP10_7">[32]FES!#REF!</definedName>
    <definedName name="SP10_9">[133]FES!#REF!</definedName>
    <definedName name="SP11_1">[25]FES!#REF!</definedName>
    <definedName name="SP11_10">[26]FES!#REF!</definedName>
    <definedName name="SP11_11">[27]FES!#REF!</definedName>
    <definedName name="SP11_12">[28]FES!#REF!</definedName>
    <definedName name="SP11_13">[28]FES!#REF!</definedName>
    <definedName name="SP11_14">[27]FES!#REF!</definedName>
    <definedName name="SP11_15">[27]FES!#REF!</definedName>
    <definedName name="SP11_16">[27]FES!#REF!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[25]FES!#REF!</definedName>
    <definedName name="SP11_24">[27]FES!#REF!</definedName>
    <definedName name="SP11_27">[27]FES!#REF!</definedName>
    <definedName name="SP11_3">[32]FES!#REF!</definedName>
    <definedName name="SP11_36">'[29]ОС и НМА (2)'!#REF!</definedName>
    <definedName name="SP11_4">[32]FES!#REF!</definedName>
    <definedName name="SP11_5">[30]FES!#REF!</definedName>
    <definedName name="SP11_6">[31]FES!#REF!</definedName>
    <definedName name="SP11_7">[32]FES!#REF!</definedName>
    <definedName name="SP11_9">[133]FES!#REF!</definedName>
    <definedName name="SP12_1">[25]FES!#REF!</definedName>
    <definedName name="SP12_10">[26]FES!#REF!</definedName>
    <definedName name="SP12_11">[27]FES!#REF!</definedName>
    <definedName name="SP12_12">[28]FES!#REF!</definedName>
    <definedName name="SP12_13">[28]FES!#REF!</definedName>
    <definedName name="SP12_14">[27]FES!#REF!</definedName>
    <definedName name="SP12_15">[27]FES!#REF!</definedName>
    <definedName name="SP12_16">[27]FES!#REF!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[25]FES!#REF!</definedName>
    <definedName name="SP12_24">[27]FES!#REF!</definedName>
    <definedName name="SP12_27">[27]FES!#REF!</definedName>
    <definedName name="SP12_3">[32]FES!#REF!</definedName>
    <definedName name="SP12_36">'[29]ОС и НМА (2)'!#REF!</definedName>
    <definedName name="SP12_4">[32]FES!#REF!</definedName>
    <definedName name="SP12_5">[30]FES!#REF!</definedName>
    <definedName name="SP12_6">[31]FES!#REF!</definedName>
    <definedName name="SP12_7">[32]FES!#REF!</definedName>
    <definedName name="SP12_9">[133]FES!#REF!</definedName>
    <definedName name="SP13_1">[25]FES!#REF!</definedName>
    <definedName name="SP13_10">[26]FES!#REF!</definedName>
    <definedName name="SP13_11">[27]FES!#REF!</definedName>
    <definedName name="SP13_12">[28]FES!#REF!</definedName>
    <definedName name="SP13_13">[28]FES!#REF!</definedName>
    <definedName name="SP13_14">[27]FES!#REF!</definedName>
    <definedName name="SP13_15">[27]FES!#REF!</definedName>
    <definedName name="SP13_16">[27]FES!#REF!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[25]FES!#REF!</definedName>
    <definedName name="SP13_24">[27]FES!#REF!</definedName>
    <definedName name="SP13_27">[27]FES!#REF!</definedName>
    <definedName name="SP13_3">[32]FES!#REF!</definedName>
    <definedName name="SP13_36">'[29]ОС и НМА (2)'!#REF!</definedName>
    <definedName name="SP13_4">[32]FES!#REF!</definedName>
    <definedName name="SP13_5">[30]FES!#REF!</definedName>
    <definedName name="SP13_6">[31]FES!#REF!</definedName>
    <definedName name="SP13_7">[32]FES!#REF!</definedName>
    <definedName name="SP13_9">[133]FES!#REF!</definedName>
    <definedName name="SP14_1">[25]FES!#REF!</definedName>
    <definedName name="SP14_10">[26]FES!#REF!</definedName>
    <definedName name="SP14_11">[27]FES!#REF!</definedName>
    <definedName name="SP14_12">[28]FES!#REF!</definedName>
    <definedName name="SP14_13">[28]FES!#REF!</definedName>
    <definedName name="SP14_14">[27]FES!#REF!</definedName>
    <definedName name="SP14_15">[27]FES!#REF!</definedName>
    <definedName name="SP14_16">[27]FES!#REF!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[25]FES!#REF!</definedName>
    <definedName name="SP14_24">[27]FES!#REF!</definedName>
    <definedName name="SP14_27">[27]FES!#REF!</definedName>
    <definedName name="SP14_3">[32]FES!#REF!</definedName>
    <definedName name="SP14_36">'[29]ОС и НМА (2)'!#REF!</definedName>
    <definedName name="SP14_4">[32]FES!#REF!</definedName>
    <definedName name="SP14_5">[30]FES!#REF!</definedName>
    <definedName name="SP14_6">[31]FES!#REF!</definedName>
    <definedName name="SP14_7">[32]FES!#REF!</definedName>
    <definedName name="SP14_9">[133]FES!#REF!</definedName>
    <definedName name="SP15_1">[25]FES!#REF!</definedName>
    <definedName name="SP15_10">[26]FES!#REF!</definedName>
    <definedName name="SP15_11">[27]FES!#REF!</definedName>
    <definedName name="SP15_12">[28]FES!#REF!</definedName>
    <definedName name="SP15_13">[28]FES!#REF!</definedName>
    <definedName name="SP15_14">[27]FES!#REF!</definedName>
    <definedName name="SP15_15">[27]FES!#REF!</definedName>
    <definedName name="SP15_16">[27]FES!#REF!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[25]FES!#REF!</definedName>
    <definedName name="SP15_24">[27]FES!#REF!</definedName>
    <definedName name="SP15_27">[27]FES!#REF!</definedName>
    <definedName name="SP15_3">[32]FES!#REF!</definedName>
    <definedName name="SP15_36">'[29]ОС и НМА (2)'!#REF!</definedName>
    <definedName name="SP15_4">[32]FES!#REF!</definedName>
    <definedName name="SP15_5">[30]FES!#REF!</definedName>
    <definedName name="SP15_6">[31]FES!#REF!</definedName>
    <definedName name="SP15_7">[32]FES!#REF!</definedName>
    <definedName name="SP15_9">[133]FES!#REF!</definedName>
    <definedName name="SP16_1">[25]FES!#REF!</definedName>
    <definedName name="SP16_10">[26]FES!#REF!</definedName>
    <definedName name="SP16_11">[27]FES!#REF!</definedName>
    <definedName name="SP16_12">[28]FES!#REF!</definedName>
    <definedName name="SP16_13">[28]FES!#REF!</definedName>
    <definedName name="SP16_14">[27]FES!#REF!</definedName>
    <definedName name="SP16_15">[27]FES!#REF!</definedName>
    <definedName name="SP16_16">[27]FES!#REF!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[25]FES!#REF!</definedName>
    <definedName name="SP16_24">[27]FES!#REF!</definedName>
    <definedName name="SP16_27">[27]FES!#REF!</definedName>
    <definedName name="SP16_3">[32]FES!#REF!</definedName>
    <definedName name="SP16_36">'[29]ОС и НМА (2)'!#REF!</definedName>
    <definedName name="SP16_4">[32]FES!#REF!</definedName>
    <definedName name="SP16_5">[30]FES!#REF!</definedName>
    <definedName name="SP16_6">[31]FES!#REF!</definedName>
    <definedName name="SP16_7">[32]FES!#REF!</definedName>
    <definedName name="SP16_9">[133]FES!#REF!</definedName>
    <definedName name="SP17_1">[25]FES!#REF!</definedName>
    <definedName name="SP17_10">[26]FES!#REF!</definedName>
    <definedName name="SP17_11">[27]FES!#REF!</definedName>
    <definedName name="SP17_12">[28]FES!#REF!</definedName>
    <definedName name="SP17_13">[28]FES!#REF!</definedName>
    <definedName name="SP17_14">[27]FES!#REF!</definedName>
    <definedName name="SP17_15">[27]FES!#REF!</definedName>
    <definedName name="SP17_16">[27]FES!#REF!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[25]FES!#REF!</definedName>
    <definedName name="SP17_24">[27]FES!#REF!</definedName>
    <definedName name="SP17_27">[27]FES!#REF!</definedName>
    <definedName name="SP17_3">[32]FES!#REF!</definedName>
    <definedName name="SP17_36">'[29]ОС и НМА (2)'!#REF!</definedName>
    <definedName name="SP17_4">[32]FES!#REF!</definedName>
    <definedName name="SP17_5">[30]FES!#REF!</definedName>
    <definedName name="SP17_6">[31]FES!#REF!</definedName>
    <definedName name="SP17_7">[32]FES!#REF!</definedName>
    <definedName name="SP17_9">[133]FES!#REF!</definedName>
    <definedName name="SP18_1">[25]FES!#REF!</definedName>
    <definedName name="SP18_10">[26]FES!#REF!</definedName>
    <definedName name="SP18_11">[27]FES!#REF!</definedName>
    <definedName name="SP18_12">[28]FES!#REF!</definedName>
    <definedName name="SP18_13">[28]FES!#REF!</definedName>
    <definedName name="SP18_14">[27]FES!#REF!</definedName>
    <definedName name="SP18_15">[27]FES!#REF!</definedName>
    <definedName name="SP18_16">[27]FES!#REF!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[25]FES!#REF!</definedName>
    <definedName name="SP18_24">[27]FES!#REF!</definedName>
    <definedName name="SP18_27">[27]FES!#REF!</definedName>
    <definedName name="SP18_3">[32]FES!#REF!</definedName>
    <definedName name="SP18_36">'[29]ОС и НМА (2)'!#REF!</definedName>
    <definedName name="SP18_4">[32]FES!#REF!</definedName>
    <definedName name="SP18_5">[30]FES!#REF!</definedName>
    <definedName name="SP18_6">[31]FES!#REF!</definedName>
    <definedName name="SP18_7">[32]FES!#REF!</definedName>
    <definedName name="SP18_9">[133]FES!#REF!</definedName>
    <definedName name="SP19_1">[25]FES!#REF!</definedName>
    <definedName name="SP19_10">[26]FES!#REF!</definedName>
    <definedName name="SP19_11">[27]FES!#REF!</definedName>
    <definedName name="SP19_12">[28]FES!#REF!</definedName>
    <definedName name="SP19_13">[28]FES!#REF!</definedName>
    <definedName name="SP19_14">[27]FES!#REF!</definedName>
    <definedName name="SP19_15">[27]FES!#REF!</definedName>
    <definedName name="SP19_16">[27]FES!#REF!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[25]FES!#REF!</definedName>
    <definedName name="SP19_24">[27]FES!#REF!</definedName>
    <definedName name="SP19_27">[27]FES!#REF!</definedName>
    <definedName name="SP19_3">[32]FES!#REF!</definedName>
    <definedName name="SP19_36">'[29]ОС и НМА (2)'!#REF!</definedName>
    <definedName name="SP19_4">[32]FES!#REF!</definedName>
    <definedName name="SP19_5">[30]FES!#REF!</definedName>
    <definedName name="SP19_6">[31]FES!#REF!</definedName>
    <definedName name="SP19_7">[32]FES!#REF!</definedName>
    <definedName name="SP19_9">[133]FES!#REF!</definedName>
    <definedName name="SP2_1">[25]FES!#REF!</definedName>
    <definedName name="SP2_10">[26]FES!#REF!</definedName>
    <definedName name="SP2_11">[27]FES!#REF!</definedName>
    <definedName name="SP2_12">[28]FES!#REF!</definedName>
    <definedName name="SP2_13">[28]FES!#REF!</definedName>
    <definedName name="SP2_14">[27]FES!#REF!</definedName>
    <definedName name="SP2_15">[27]FES!#REF!</definedName>
    <definedName name="SP2_16">[27]FES!#REF!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[25]FES!#REF!</definedName>
    <definedName name="SP2_24">[27]FES!#REF!</definedName>
    <definedName name="SP2_27">[27]FES!#REF!</definedName>
    <definedName name="SP2_3">[32]FES!#REF!</definedName>
    <definedName name="SP2_36">'[29]ОС и НМА (2)'!#REF!</definedName>
    <definedName name="SP2_4">[32]FES!#REF!</definedName>
    <definedName name="SP2_5">[30]FES!#REF!</definedName>
    <definedName name="SP2_6">[31]FES!#REF!</definedName>
    <definedName name="SP2_7">[32]FES!#REF!</definedName>
    <definedName name="SP2_9">[133]FES!#REF!</definedName>
    <definedName name="SP20_1">[25]FES!#REF!</definedName>
    <definedName name="SP20_10">[26]FES!#REF!</definedName>
    <definedName name="SP20_11">[27]FES!#REF!</definedName>
    <definedName name="SP20_12">[28]FES!#REF!</definedName>
    <definedName name="SP20_13">[28]FES!#REF!</definedName>
    <definedName name="SP20_14">[27]FES!#REF!</definedName>
    <definedName name="SP20_15">[27]FES!#REF!</definedName>
    <definedName name="SP20_16">[27]FES!#REF!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[25]FES!#REF!</definedName>
    <definedName name="SP20_24">[27]FES!#REF!</definedName>
    <definedName name="SP20_27">[27]FES!#REF!</definedName>
    <definedName name="SP20_3">[32]FES!#REF!</definedName>
    <definedName name="SP20_36">'[29]ОС и НМА (2)'!#REF!</definedName>
    <definedName name="SP20_4">[32]FES!#REF!</definedName>
    <definedName name="SP20_5">[30]FES!#REF!</definedName>
    <definedName name="SP20_6">[31]FES!#REF!</definedName>
    <definedName name="SP20_7">[32]FES!#REF!</definedName>
    <definedName name="SP20_9">[133]FES!#REF!</definedName>
    <definedName name="SP3_1">[25]FES!#REF!</definedName>
    <definedName name="SP3_10">[26]FES!#REF!</definedName>
    <definedName name="SP3_11">[27]FES!#REF!</definedName>
    <definedName name="SP3_12">[28]FES!#REF!</definedName>
    <definedName name="SP3_13">[28]FES!#REF!</definedName>
    <definedName name="SP3_14">[27]FES!#REF!</definedName>
    <definedName name="SP3_15">[27]FES!#REF!</definedName>
    <definedName name="SP3_16">[27]FES!#REF!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[25]FES!#REF!</definedName>
    <definedName name="SP3_24">[27]FES!#REF!</definedName>
    <definedName name="SP3_27">[27]FES!#REF!</definedName>
    <definedName name="SP3_3">[32]FES!#REF!</definedName>
    <definedName name="SP3_36">'[29]ОС и НМА (2)'!#REF!</definedName>
    <definedName name="SP3_4">[32]FES!#REF!</definedName>
    <definedName name="SP3_5">[30]FES!#REF!</definedName>
    <definedName name="SP3_6">[31]FES!#REF!</definedName>
    <definedName name="SP3_7">[32]FES!#REF!</definedName>
    <definedName name="SP3_9">[133]FES!#REF!</definedName>
    <definedName name="SP4_1">[25]FES!#REF!</definedName>
    <definedName name="SP4_10">[26]FES!#REF!</definedName>
    <definedName name="SP4_11">[27]FES!#REF!</definedName>
    <definedName name="SP4_12">[28]FES!#REF!</definedName>
    <definedName name="SP4_13">[28]FES!#REF!</definedName>
    <definedName name="SP4_14">[27]FES!#REF!</definedName>
    <definedName name="SP4_15">[27]FES!#REF!</definedName>
    <definedName name="SP4_16">[27]FES!#REF!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[25]FES!#REF!</definedName>
    <definedName name="SP4_24">[27]FES!#REF!</definedName>
    <definedName name="SP4_27">[27]FES!#REF!</definedName>
    <definedName name="SP4_3">[32]FES!#REF!</definedName>
    <definedName name="SP4_36">'[29]ОС и НМА (2)'!#REF!</definedName>
    <definedName name="SP4_4">[32]FES!#REF!</definedName>
    <definedName name="SP4_5">[30]FES!#REF!</definedName>
    <definedName name="SP4_6">[31]FES!#REF!</definedName>
    <definedName name="SP4_7">[32]FES!#REF!</definedName>
    <definedName name="SP4_9">[133]FES!#REF!</definedName>
    <definedName name="SP5_1">[25]FES!#REF!</definedName>
    <definedName name="SP5_10">[26]FES!#REF!</definedName>
    <definedName name="SP5_11">[27]FES!#REF!</definedName>
    <definedName name="SP5_12">[28]FES!#REF!</definedName>
    <definedName name="SP5_13">[28]FES!#REF!</definedName>
    <definedName name="SP5_14">[27]FES!#REF!</definedName>
    <definedName name="SP5_15">[27]FES!#REF!</definedName>
    <definedName name="SP5_16">[27]FES!#REF!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[25]FES!#REF!</definedName>
    <definedName name="SP5_24">[27]FES!#REF!</definedName>
    <definedName name="SP5_27">[27]FES!#REF!</definedName>
    <definedName name="SP5_3">[32]FES!#REF!</definedName>
    <definedName name="SP5_36">'[29]ОС и НМА (2)'!#REF!</definedName>
    <definedName name="SP5_4">[32]FES!#REF!</definedName>
    <definedName name="SP5_5">[30]FES!#REF!</definedName>
    <definedName name="SP5_6">[31]FES!#REF!</definedName>
    <definedName name="SP5_7">[32]FES!#REF!</definedName>
    <definedName name="SP5_9">[133]FES!#REF!</definedName>
    <definedName name="SP7_1">[25]FES!#REF!</definedName>
    <definedName name="SP7_10">[26]FES!#REF!</definedName>
    <definedName name="SP7_11">[27]FES!#REF!</definedName>
    <definedName name="SP7_12">[28]FES!#REF!</definedName>
    <definedName name="SP7_13">[28]FES!#REF!</definedName>
    <definedName name="SP7_14">[27]FES!#REF!</definedName>
    <definedName name="SP7_15">[27]FES!#REF!</definedName>
    <definedName name="SP7_16">[27]FES!#REF!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[25]FES!#REF!</definedName>
    <definedName name="SP7_24">[27]FES!#REF!</definedName>
    <definedName name="SP7_27">[27]FES!#REF!</definedName>
    <definedName name="SP7_3">[32]FES!#REF!</definedName>
    <definedName name="SP7_36">'[29]ОС и НМА (2)'!#REF!</definedName>
    <definedName name="SP7_4">[32]FES!#REF!</definedName>
    <definedName name="SP7_5">[30]FES!#REF!</definedName>
    <definedName name="SP7_6">[31]FES!#REF!</definedName>
    <definedName name="SP7_7">[32]FES!#REF!</definedName>
    <definedName name="SP7_9">[133]FES!#REF!</definedName>
    <definedName name="SP8_1">[25]FES!#REF!</definedName>
    <definedName name="SP8_10">[26]FES!#REF!</definedName>
    <definedName name="SP8_11">[27]FES!#REF!</definedName>
    <definedName name="SP8_12">[28]FES!#REF!</definedName>
    <definedName name="SP8_13">[28]FES!#REF!</definedName>
    <definedName name="SP8_14">[27]FES!#REF!</definedName>
    <definedName name="SP8_15">[27]FES!#REF!</definedName>
    <definedName name="SP8_16">[27]FES!#REF!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[25]FES!#REF!</definedName>
    <definedName name="SP8_24">[27]FES!#REF!</definedName>
    <definedName name="SP8_27">[27]FES!#REF!</definedName>
    <definedName name="SP8_3">[32]FES!#REF!</definedName>
    <definedName name="SP8_36">'[29]ОС и НМА (2)'!#REF!</definedName>
    <definedName name="SP8_4">[32]FES!#REF!</definedName>
    <definedName name="SP8_5">[30]FES!#REF!</definedName>
    <definedName name="SP8_6">[31]FES!#REF!</definedName>
    <definedName name="SP8_7">[32]FES!#REF!</definedName>
    <definedName name="SP8_9">[133]FES!#REF!</definedName>
    <definedName name="SP9_1">[25]FES!#REF!</definedName>
    <definedName name="SP9_10">[26]FES!#REF!</definedName>
    <definedName name="SP9_11">[27]FES!#REF!</definedName>
    <definedName name="SP9_12">[28]FES!#REF!</definedName>
    <definedName name="SP9_13">[28]FES!#REF!</definedName>
    <definedName name="SP9_14">[27]FES!#REF!</definedName>
    <definedName name="SP9_15">[27]FES!#REF!</definedName>
    <definedName name="SP9_16">[27]FES!#REF!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[25]FES!#REF!</definedName>
    <definedName name="SP9_24">[27]FES!#REF!</definedName>
    <definedName name="SP9_27">[27]FES!#REF!</definedName>
    <definedName name="SP9_3">[32]FES!#REF!</definedName>
    <definedName name="SP9_36">'[29]ОС и НМА (2)'!#REF!</definedName>
    <definedName name="SP9_4">[32]FES!#REF!</definedName>
    <definedName name="SP9_5">[30]FES!#REF!</definedName>
    <definedName name="SP9_6">[31]FES!#REF!</definedName>
    <definedName name="SP9_7">[32]FES!#REF!</definedName>
    <definedName name="SP9_9">[133]FES!#REF!</definedName>
    <definedName name="SPAYB">#REF!</definedName>
    <definedName name="SPAYB_9">#REF!</definedName>
    <definedName name="SpecialPrice" hidden="1">#REF!</definedName>
    <definedName name="Sponsor_for_D">#N/A</definedName>
    <definedName name="sq_statusi">[35]instruqcia!$D$1:$D$4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'[46]I KEY INFORMATION'!$I$21</definedName>
    <definedName name="Startyramort">'[46]I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[134]Данные!$A$11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[61]SMSTemp!$B$37</definedName>
    <definedName name="Stratum_100_Hits">[61]SMSTemp!$B$38</definedName>
    <definedName name="Stratum_100_Sample_Size">[61]SMSTemp!$B$39</definedName>
    <definedName name="stustu">#REF!</definedName>
    <definedName name="sul">#REF!</definedName>
    <definedName name="sum">'[113]loan 2'!$N$2:$N$29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'[69]16.'!$A$3:$Z$17</definedName>
    <definedName name="t">[41]IS!$H$5:$T$5</definedName>
    <definedName name="T.D.CODE">[135]VLOOKUP!$A$16:$C$49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'[136]B 1'!#REF!</definedName>
    <definedName name="t_bbl">7.746</definedName>
    <definedName name="t1c00">'[137]C 25'!#REF!</definedName>
    <definedName name="t1c01">'[137]C 25'!#REF!</definedName>
    <definedName name="t1d00">#REF!</definedName>
    <definedName name="t1d01">#REF!</definedName>
    <definedName name="t1e01">'[136]B 1'!#REF!</definedName>
    <definedName name="t1g00">#REF!</definedName>
    <definedName name="t1g01">#REF!</definedName>
    <definedName name="t2c00">'[137]C 25'!#REF!</definedName>
    <definedName name="t2c01">'[137]C 25'!#REF!</definedName>
    <definedName name="t2d00">#REF!</definedName>
    <definedName name="t2d01">#REF!</definedName>
    <definedName name="t2g00">#REF!</definedName>
    <definedName name="t2g01">#REF!</definedName>
    <definedName name="t4b">'[136]B 1'!#REF!</definedName>
    <definedName name="t4b00">#REF!</definedName>
    <definedName name="t4b01">#REF!</definedName>
    <definedName name="t4c00">'[137]C 25'!#REF!</definedName>
    <definedName name="t4c01">'[137]C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'[136]B 1'!#REF!</definedName>
    <definedName name="t5b00">#REF!</definedName>
    <definedName name="t5b01">#REF!</definedName>
    <definedName name="t5c00">'[137]C 25'!#REF!</definedName>
    <definedName name="t5c01">'[137]C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'[7]1'!$A$7:$H$18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'[7]1'!$A$22:$AN$33</definedName>
    <definedName name="TAB1_3">'[7]1'!$A$37:$AN$49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'[7]10'!$A$7:$G$14</definedName>
    <definedName name="TAB10_2">'[7]10'!$A$18:$H$26</definedName>
    <definedName name="TAB11_1">'[7]11'!$A$2:$AM$10</definedName>
    <definedName name="TAB11_2">'[7]11'!$A$12:$AN$91</definedName>
    <definedName name="TAB2_1">'[7]2'!$A$8:$G$18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'[7]2'!$A$22:$AN$31</definedName>
    <definedName name="TAB2_3">'[7]2'!$A$35:$AN$46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'[7]3'!$A$8:$AM$25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'[7]3'!$A$29:$AM$45</definedName>
    <definedName name="TAB3_3">'[7]3'!$A$49:$AN$57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'[7]4'!$A$8:$H$24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'[7]4'!$A$28:$AN$48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'[7]5'!$A$7:$F$24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'[7]6'!$A$8:$G$11</definedName>
    <definedName name="TAB6_2">'[7]6'!$A$15:$G$22</definedName>
    <definedName name="TAB6_3">'[7]6'!$A$26:$AN$30</definedName>
    <definedName name="TAB6_4">'[7]6'!$A$34:$AN$50</definedName>
    <definedName name="TAB6_5">'[7]6'!$A$54:$AN$67</definedName>
    <definedName name="TAB7_1">'[7]7'!$A$8:$AN$26</definedName>
    <definedName name="TAB7_2">'[7]7'!$A$30:$AN$48</definedName>
    <definedName name="TAB8_1">'[7]8'!$A$9:$H$20</definedName>
    <definedName name="TAB8_2">'[7]8'!$A$24:$I$36</definedName>
    <definedName name="TAB8_3">'[7]8'!$A$40:$F$42</definedName>
    <definedName name="TAB9_1">'[7]9'!$A$8:$AN$24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[63]Sheet1!$X$98:$IV$98</definedName>
    <definedName name="TASK15.01.10">[63]Sheet1!$X$107:$IV$107</definedName>
    <definedName name="TASK15.01.11">[63]Sheet1!$X$108:$IV$108</definedName>
    <definedName name="TASK15.01.12">[63]Sheet1!$X$109:$IV$109</definedName>
    <definedName name="TASK15.01.13">[63]Sheet1!$X$110:$IV$110</definedName>
    <definedName name="TASK15.01.14">[63]Sheet1!$X$111:$IV$111</definedName>
    <definedName name="TASK15.01.15">[63]Sheet1!$X$112:$IV$112</definedName>
    <definedName name="TASK15.01.16">[63]Sheet1!$X$113:$IV$113</definedName>
    <definedName name="TASK15.01.2">[63]Sheet1!$X$99:$IV$99</definedName>
    <definedName name="TASK15.01.3">[63]Sheet1!$X$100:$IV$100</definedName>
    <definedName name="TASK15.01.4">[63]Sheet1!$X$101:$IV$101</definedName>
    <definedName name="TASK15.01.5">[63]Sheet1!$X$102:$IV$102</definedName>
    <definedName name="TASK15.01.6">[63]Sheet1!$X$103:$IV$103</definedName>
    <definedName name="TASK15.01.7">[63]Sheet1!$X$104:$IV$104</definedName>
    <definedName name="TASK15.01.8">[63]Sheet1!$X$105:$IV$105</definedName>
    <definedName name="TASK15.01.9">[63]Sheet1!$X$106:$IV$106</definedName>
    <definedName name="TASK15.10.1">[63]Sheet1!$X$31:$IV$31</definedName>
    <definedName name="TASK15.10.10">[63]Sheet1!$X$40:$IV$40</definedName>
    <definedName name="TASK15.10.11">[63]Sheet1!$X$41:$IV$41</definedName>
    <definedName name="TASK15.10.12">[63]Sheet1!$X$42:$IV$42</definedName>
    <definedName name="TASK15.10.13">[63]Sheet1!$X$43:$IV$43</definedName>
    <definedName name="TASK15.10.14">[63]Sheet1!$X$44:$IV$44</definedName>
    <definedName name="TASK15.10.15">[63]Sheet1!$X$45:$IV$45</definedName>
    <definedName name="TASK15.10.16">[63]Sheet1!$X$47:$IV$47</definedName>
    <definedName name="TASK15.10.17">[63]Sheet1!$X$47:$IV$47</definedName>
    <definedName name="TASK15.10.18">[63]Sheet1!$X$48:$IV$48</definedName>
    <definedName name="TASK15.10.19">[63]Sheet1!$X$49:$IV$49</definedName>
    <definedName name="TASK15.10.2">[63]Sheet1!$X$32:$IV$32</definedName>
    <definedName name="TASK15.10.20">[63]Sheet1!$X$50:$IV$50</definedName>
    <definedName name="TASK15.10.21">[63]Sheet1!$X$51:$IV$51</definedName>
    <definedName name="TASK15.10.22">[63]Sheet1!$X$52:$IV$52</definedName>
    <definedName name="TASK15.10.23">[63]Sheet1!$X$53:$IV$53</definedName>
    <definedName name="TASK15.10.24">[63]Sheet1!$X$54:$IV$54</definedName>
    <definedName name="TASK15.10.25">[63]Sheet1!$X$55:$IV$55</definedName>
    <definedName name="TASK15.10.26">[63]Sheet1!$X$56:$IV$56</definedName>
    <definedName name="TASK15.10.27">[63]Sheet1!$X$57:$IV$57</definedName>
    <definedName name="TASK15.10.28">[63]Sheet1!$X$58:$IV$58</definedName>
    <definedName name="TASK15.10.29">[63]Sheet1!$X$59:$IV$59</definedName>
    <definedName name="TASK15.10.3">[63]Sheet1!$X$33:$IV$33</definedName>
    <definedName name="TASK15.10.31">[63]Sheet1!$X$60:$IV$60</definedName>
    <definedName name="TASK15.10.32">[63]Sheet1!$X$61:$IV$61</definedName>
    <definedName name="TASK15.10.33">[63]Sheet1!$X$62:$IV$62</definedName>
    <definedName name="TASK15.10.34">[63]Sheet1!$X$63:$IV$63</definedName>
    <definedName name="TASK15.10.35">[63]Sheet1!$X$64:$IV$64</definedName>
    <definedName name="TASK15.10.36">[63]Sheet1!$X$65:$IV$65</definedName>
    <definedName name="TASK15.10.37">[63]Sheet1!$X$66:$IV$66</definedName>
    <definedName name="TASK15.10.39">[63]Sheet1!$X$67:$IV$67</definedName>
    <definedName name="TASK15.10.4">[63]Sheet1!$X$34:$IV$34</definedName>
    <definedName name="TASK15.10.40">[63]Sheet1!$X$68:$IV$68</definedName>
    <definedName name="TASK15.10.41">[63]Sheet1!$X$69:$IV$69</definedName>
    <definedName name="TASK15.10.42">[63]Sheet1!$X$70:$IV$70</definedName>
    <definedName name="TASK15.10.43">[63]Sheet1!$X$71:$IV$71</definedName>
    <definedName name="TASK15.10.44">[63]Sheet1!$X$72:$IV$72</definedName>
    <definedName name="TASK15.10.45">[63]Sheet1!$X$73:$IV$73</definedName>
    <definedName name="TASK15.10.46">[63]Sheet1!$X$74:$IV$74</definedName>
    <definedName name="TASK15.10.47">[63]Sheet1!$X$75:$IV$75</definedName>
    <definedName name="TASK15.10.48">[63]Sheet1!$X$76:$IV$76</definedName>
    <definedName name="TASK15.10.49">[63]Sheet1!$X$77:$IV$77</definedName>
    <definedName name="TASK15.10.5">[63]Sheet1!$X$35:$IV$35</definedName>
    <definedName name="TASK15.10.50">[63]Sheet1!$X$78:$IV$78</definedName>
    <definedName name="TASK15.10.51">[63]Sheet1!$X$79:$IV$79</definedName>
    <definedName name="TASK15.10.52">[63]Sheet1!$X$80:$IV$80</definedName>
    <definedName name="TASK15.10.53">[63]Sheet1!$X$81:$IV$81</definedName>
    <definedName name="TASK15.10.54">[63]Sheet1!$X$82:$IV$82</definedName>
    <definedName name="TASK15.10.55">[63]Sheet1!$X$83:$IV$83</definedName>
    <definedName name="TASK15.10.56">[63]Sheet1!$X$84:$IV$84</definedName>
    <definedName name="TASK15.10.57">[63]Sheet1!$X$85:$IV$85</definedName>
    <definedName name="TASK15.10.58">[63]Sheet1!$X$86:$IV$86</definedName>
    <definedName name="TASK15.10.59">[63]Sheet1!$X$87:$IV$87</definedName>
    <definedName name="TASK15.10.6">[63]Sheet1!$X$36:$IV$36</definedName>
    <definedName name="TASK15.10.60">[63]Sheet1!$X$88:$IV$88</definedName>
    <definedName name="TASK15.10.61">[63]Sheet1!$X$89:$IV$89</definedName>
    <definedName name="TASK15.10.62">[63]Sheet1!$X$90:$IV$90</definedName>
    <definedName name="TASK15.10.63">[63]Sheet1!$X$91:$IV$91</definedName>
    <definedName name="TASK15.10.64">[63]Sheet1!$X$92:$IV$92</definedName>
    <definedName name="TASK15.10.65">[63]Sheet1!$X$93:$IV$93</definedName>
    <definedName name="TASK15.10.66">[63]Sheet1!$X$94:$IV$94</definedName>
    <definedName name="TASK15.10.67">[63]Sheet1!$X$95:$IV$95</definedName>
    <definedName name="TASK15.10.68">[63]Sheet1!$X$96:$IV$96</definedName>
    <definedName name="TASK15.10.7">[63]Sheet1!$X$37:$IV$37</definedName>
    <definedName name="TASK15.10.8">[63]Sheet1!$X$38:$IV$38</definedName>
    <definedName name="TASK15.10.9">[63]Sheet1!$X$39:$IV$39</definedName>
    <definedName name="TASK15.26.1">[63]Sheet1!$X$3:$IV$3</definedName>
    <definedName name="TASK15.26.10">[63]Sheet1!$X$12:$IV$12</definedName>
    <definedName name="TASK15.26.11">[63]Sheet1!$X$13:$IV$13</definedName>
    <definedName name="TASK15.26.12">[63]Sheet1!$X$14:$IV$14</definedName>
    <definedName name="TASK15.26.13">[63]Sheet1!$X$15:$IV$15</definedName>
    <definedName name="TASK15.26.14">[63]Sheet1!$X$16:$IV$16</definedName>
    <definedName name="TASK15.26.15">[63]Sheet1!$X$17:$IV$17</definedName>
    <definedName name="TASK15.26.16">[63]Sheet1!$X$18:$IV$18</definedName>
    <definedName name="TASK15.26.17">[63]Sheet1!$X$19:$IV$19</definedName>
    <definedName name="TASK15.26.18">[63]Sheet1!$X$20:$IV$20</definedName>
    <definedName name="TASK15.26.19">[63]Sheet1!$X$21:$IV$21</definedName>
    <definedName name="TASK15.26.2">[63]Sheet1!$X$4:$IV$4</definedName>
    <definedName name="TASK15.26.20">[63]Sheet1!$X$22:$IV$22</definedName>
    <definedName name="TASK15.26.21">[63]Sheet1!$X$23:$IV$23</definedName>
    <definedName name="TASK15.26.22">[63]Sheet1!$X$24:$IV$24</definedName>
    <definedName name="TASK15.26.23">[63]Sheet1!$X$25:$IV$25</definedName>
    <definedName name="TASK15.26.24">[63]Sheet1!$X$26:$IV$26</definedName>
    <definedName name="TASK15.26.25">[63]Sheet1!$X$27:$IV$27</definedName>
    <definedName name="TASK15.26.26">[63]Sheet1!$X$28:$IV$28</definedName>
    <definedName name="TASK15.26.27">[63]Sheet1!$X$29:$IV$29</definedName>
    <definedName name="TASK15.26.3">[63]Sheet1!$X$5:$IV$5</definedName>
    <definedName name="TASK15.26.4">[63]Sheet1!$X$6:$IV$6</definedName>
    <definedName name="TASK15.26.5">[63]Sheet1!$X$7:$IV$7</definedName>
    <definedName name="TASK15.26.6">[63]Sheet1!$X$8:$IV$8</definedName>
    <definedName name="TASK15.26.7">[63]Sheet1!$X$9:$IV$9</definedName>
    <definedName name="TASK15.26.8">[63]Sheet1!$X$10:$IV$10</definedName>
    <definedName name="TASK15.26.9">[63]Sheet1!$X$11:$IV$11</definedName>
    <definedName name="TASK15.31.4">[63]Sheet1!$X$115:$IV$115</definedName>
    <definedName name="TASK15.31.5">[63]Sheet1!$X$116:$IV$116</definedName>
    <definedName name="TASK15.31.6">[63]Sheet1!$X$117:$IV$117</definedName>
    <definedName name="TASK15.31.7">[63]Sheet1!$X$118:$IV$118</definedName>
    <definedName name="TASK15.31.8">[63]Sheet1!$X$119:$IV$119</definedName>
    <definedName name="TASK15.31.9">[63]Sheet1!$X$120:$IV$120</definedName>
    <definedName name="TASK15.32.1">[63]Sheet1!$X$122:$IV$122</definedName>
    <definedName name="TASK15.32.10">[63]Sheet1!$X$131:$IV$131</definedName>
    <definedName name="TASK15.32.11">[63]Sheet1!$X$132:$IV$132</definedName>
    <definedName name="TASK15.32.12">[63]Sheet1!$X$133:$IV$133</definedName>
    <definedName name="TASK15.32.13">[63]Sheet1!$X$134:$IV$134</definedName>
    <definedName name="TASK15.32.14">[63]Sheet1!$X$135:$IV$135</definedName>
    <definedName name="TASK15.32.15">[63]Sheet1!$X$136:$IV$136</definedName>
    <definedName name="TASK15.32.16">[63]Sheet1!$X$137:$IV$137</definedName>
    <definedName name="TASK15.32.17">[63]Sheet1!$X$138:$IV$138</definedName>
    <definedName name="TASK15.32.18">[63]Sheet1!$X$139:$IV$139</definedName>
    <definedName name="TASK15.32.19">[63]Sheet1!$X$140:$IV$140</definedName>
    <definedName name="TASK15.32.2">[63]Sheet1!$X$123:$IV$123</definedName>
    <definedName name="TASK15.32.20">[63]Sheet1!$X$141:$IV$141</definedName>
    <definedName name="TASK15.32.21">[63]Sheet1!$X$142:$IV$142</definedName>
    <definedName name="TASK15.32.22">[63]Sheet1!$X$143:$IV$143</definedName>
    <definedName name="TASK15.32.23">[63]Sheet1!$X$144:$IV$144</definedName>
    <definedName name="TASK15.32.24">[63]Sheet1!$X$145:$IV$145</definedName>
    <definedName name="TASK15.32.25">[63]Sheet1!$X$146:$IV$146</definedName>
    <definedName name="TASK15.32.3">[63]Sheet1!$X$124:$IV$124</definedName>
    <definedName name="TASK15.32.4">[63]Sheet1!$X$125:$IV$125</definedName>
    <definedName name="TASK15.32.5">[63]Sheet1!$X$126:$IV$126</definedName>
    <definedName name="TASK15.32.6">[63]Sheet1!$X$127:$IV$127</definedName>
    <definedName name="TASK15.32.7">[63]Sheet1!$X$128:$IV$128</definedName>
    <definedName name="TASK15.32.8">[63]Sheet1!$X$129:$IV$129</definedName>
    <definedName name="TASK15.32.9">[63]Sheet1!$X$130:$IV$130</definedName>
    <definedName name="TASK15.79.2.1">[63]Sheet1!$X$167:$IV$167</definedName>
    <definedName name="TASK15.79.2.2">[63]Sheet1!$X$168:$IV$168</definedName>
    <definedName name="TASK15.79.2.5">[63]Sheet1!$X$169:$IV$169</definedName>
    <definedName name="TASK15.79.3.1">[63]Sheet1!$X$170:$IV$170</definedName>
    <definedName name="TASK15.79.3.11">[63]Sheet1!$X$178:$IV$178</definedName>
    <definedName name="TASK15.79.3.12">[63]Sheet1!$X$179:$IV$179</definedName>
    <definedName name="TASK15.79.3.2">[63]Sheet1!$X$171:$IV$171</definedName>
    <definedName name="TASK15.79.3.4">[63]Sheet1!$X$172:$IV$172</definedName>
    <definedName name="TASK15.79.3.5">[63]Sheet1!$X$173:$IV$173</definedName>
    <definedName name="TASK15.79.3.6">[63]Sheet1!$X$174:$IV$174</definedName>
    <definedName name="TASK15.79.3.7">[63]Sheet1!$X$175:$IV$175</definedName>
    <definedName name="TASK15.79.3.8">[63]Sheet1!$X$176:$IV$176</definedName>
    <definedName name="TASK15.79.3.9">[63]Sheet1!$X$177:$IV$177</definedName>
    <definedName name="TASK15.79.4.1">[63]Sheet1!$X$180:$IV$180</definedName>
    <definedName name="TASK15.79.4.2">[63]Sheet1!$X$181:$IV$181</definedName>
    <definedName name="TASK15.79.4.3">[63]Sheet1!$X$182:$IV$182</definedName>
    <definedName name="TASK15.79.4.4">[63]Sheet1!$X$183:$IV$183</definedName>
    <definedName name="TASK15.79.4.5">[63]Sheet1!$X$184:$IV$184</definedName>
    <definedName name="TASK15.79.4.6">[63]Sheet1!$X$185:$IV$185</definedName>
    <definedName name="TASK15.79.5.1">[63]Sheet1!$X$186:$IV$186</definedName>
    <definedName name="TASK15.79.6.1">[63]Sheet1!$X$187:$IV$187</definedName>
    <definedName name="TASK15.79.7.1">[63]Sheet1!$X$188:$IV$188</definedName>
    <definedName name="TASK15.99.10">[63]Sheet1!$X$153:$IV$153</definedName>
    <definedName name="TASK15.99.13">[63]Sheet1!$X$154:$IV$154</definedName>
    <definedName name="TASK15.99.15">[63]Sheet1!$X$155:$IV$155</definedName>
    <definedName name="TASK15.99.16">[63]Sheet1!$X$156:$IV$156</definedName>
    <definedName name="TASK15.99.19">[63]Sheet1!$X$157:$IV$157</definedName>
    <definedName name="TASK15.99.20">[63]Sheet1!$X$158:$IV$158</definedName>
    <definedName name="TASK15.99.21">[63]Sheet1!$X$159:$IV$159</definedName>
    <definedName name="TASK15.99.22">[63]Sheet1!$X$160:$IV$160</definedName>
    <definedName name="TASK15.99.23">[63]Sheet1!$X$161:$IV$161</definedName>
    <definedName name="TASK15.99.24">[63]Sheet1!$X$162:$IV$162</definedName>
    <definedName name="TASK15.99.25">[63]Sheet1!$X$163:$IV$163</definedName>
    <definedName name="TASK15.99.26">[63]Sheet1!$X$164:$IV$164</definedName>
    <definedName name="TASK15.99.27">[63]Sheet1!$X$165:$IV$165</definedName>
    <definedName name="TASK15.99.5">[63]Sheet1!$X$148:$IV$148</definedName>
    <definedName name="TASK15.99.6">[63]Sheet1!$X$149:$IV$149</definedName>
    <definedName name="TASK15.99.7">[63]Sheet1!$X$150:$IV$150</definedName>
    <definedName name="TASK15.99.8">[63]Sheet1!$X$151:$IV$151</definedName>
    <definedName name="TASK15.99.9">[63]Sheet1!$X$152:$IV$152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[138]Assumptions!$C$102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[139]!Header1-1 &amp; "." &amp; MAX(1,COUNTA(INDEX(#REF!,MATCH([139]!Header1-1,#REF!,FALSE)):#REF!))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[140]Def!#REF!</definedName>
    <definedName name="team">#REF!</definedName>
    <definedName name="TechnicaldispatchKzt">[43]Calculations!$E$311:$AG$311</definedName>
    <definedName name="tel_02">#REF!</definedName>
    <definedName name="telasi_net_capex">[141]Depr!#REF!</definedName>
    <definedName name="temp">'[7]11'!$D$33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'[69]10.'!$A$3:$Z$14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[42]SMSTemp!$B$5</definedName>
    <definedName name="TESTHKEY">#REF!</definedName>
    <definedName name="TESTKEY">#REF!</definedName>
    <definedName name="TESTKEYS">#REF!</definedName>
    <definedName name="TESTVKEY">#REF!</definedName>
    <definedName name="tex">[45]группа!$G$10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'[142]PP&amp;E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'[142]PP&amp;E mvt for 2003'!$P$19</definedName>
    <definedName name="TextRefCopy89">'[142]PP&amp;E mvt for 2003'!$P$46</definedName>
    <definedName name="TextRefCopy9">#REF!</definedName>
    <definedName name="TextRefCopy90">'[142]PP&amp;E mvt for 2003'!$P$25</definedName>
    <definedName name="TextRefCopy92">'[142]PP&amp;E mvt for 2003'!$P$26</definedName>
    <definedName name="TextRefCopy94">'[142]PP&amp;E mvt for 2003'!$P$52</definedName>
    <definedName name="TextRefCopy95">'[142]PP&amp;E mvt for 2003'!$P$53</definedName>
    <definedName name="TextRefCopy96">#REF!</definedName>
    <definedName name="TextRefCopy98">#REF!</definedName>
    <definedName name="TextRefCopyRangeCount" hidden="1">3</definedName>
    <definedName name="tfgbfhbfg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TGH">'[69]28.'!$A$3:$Z$19</definedName>
    <definedName name="TGTp1yrs">#N/A</definedName>
    <definedName name="TGTp2yrs">#REF!</definedName>
    <definedName name="TH">'[69]13.'!$A$3:$Z$14</definedName>
    <definedName name="ThirdUnitLoadMW_9">[143]Assump!$D$26:$O$26</definedName>
    <definedName name="THREE">'[69]03.'!$A$3:$Z$18</definedName>
    <definedName name="Threshold">#REF!</definedName>
    <definedName name="time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'[69]29.'!$A$3:$Z$19</definedName>
    <definedName name="tolerance">'[144]6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'[136]A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>'[136]A 100'!#REF!</definedName>
    <definedName name="total2_00">'[136]A 100'!#REF!</definedName>
    <definedName name="total3_00">'[136]A 100'!#REF!</definedName>
    <definedName name="total4_00">#REF!</definedName>
    <definedName name="total4_01">#REF!</definedName>
    <definedName name="total5_00">#REF!</definedName>
    <definedName name="total5_01">#REF!</definedName>
    <definedName name="TotalAdmFixedCostInclVATKzt">[36]Calculations!$D$430:$O$430</definedName>
    <definedName name="TotalAdminFixedCostKzt">[40]Calculations!$D$428:$O$428</definedName>
    <definedName name="TotalAdminPeopleQuantity">[37]Assumption!#REF!</definedName>
    <definedName name="TotalAdminPeopleQuantity_9">[38]Assumption!#REF!</definedName>
    <definedName name="TotalAdminPeopleQuontqty">[37]Assumption!#REF!</definedName>
    <definedName name="TotalAdminPeopleQuontqty_9">[38]Assumption!#REF!</definedName>
    <definedName name="TotalAllocationOfExensesUSD">[40]Assumption!$D$260:$O$260</definedName>
    <definedName name="TotalBDPKzt">[40]Calculations!$D$56:$O$56</definedName>
    <definedName name="TotalCapExKzt">#REF!</definedName>
    <definedName name="TotalCapExKzt_9">#REF!</definedName>
    <definedName name="TotalChemicalCostKzt">[43]Calculations!$E$296:$AG$296</definedName>
    <definedName name="TotalCoalConsumptionKzt">[40]Calculations!$D$167:$O$167</definedName>
    <definedName name="TotalCoalTransportinclVATKzt">[36]Calculations!$D$221:$O$221</definedName>
    <definedName name="TotalCurrentCollectionsKzt">[36]Calculations!$D$118:$O$118</definedName>
    <definedName name="TotalFixedAssetsKzt">[37]Assumption!#REF!</definedName>
    <definedName name="TotalFixedAssetsKzt_9">[38]Assumption!#REF!</definedName>
    <definedName name="TotalFixedCostKzt">#REF!</definedName>
    <definedName name="TotalFixedCostKzt_9">#REF!</definedName>
    <definedName name="TotalFuelandFuelTransportationCostKzt">[43]Calculations!$E$271:$AG$271</definedName>
    <definedName name="TotalGrossSalesKzt">[40]Calculations!$D$49:$O$49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[43]Calculations!$E$49:$AG$49</definedName>
    <definedName name="TotalOperationalFixedCostsKzt">#REF!</definedName>
    <definedName name="TotalOperationalFixedCostsKzt_9">#REF!</definedName>
    <definedName name="TotalOperationalPeopleQuantity">[37]Assumption!#REF!</definedName>
    <definedName name="TotalOperationalPeopleQuantity_9">[38]Assumption!#REF!</definedName>
    <definedName name="TotalOtherNetRevenueKZT">[43]Calculations!$E$134:$AG$134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salar">'[7]3'!$E$51:$AM$55</definedName>
    <definedName name="TotalTransportCoalConsumedKzt">[40]Calculations!$D$173:$O$173</definedName>
    <definedName name="TotalVariableWaterCostKzt">[43]Calculations!$E$286:$AG$286</definedName>
    <definedName name="TotalWaterFixedCostKzt">#REF!</definedName>
    <definedName name="TotalWaterFixedCostKzt_9">#REF!</definedName>
    <definedName name="TotPage1">#REF!</definedName>
    <definedName name="TR">'[69]30.'!$A$3:$Z$19</definedName>
    <definedName name="tranche">'[113]loan 2'!$Q$2:$Q$17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'[69]31.'!$A$3:$Z$19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'[69]27.'!$A$3:$Z$19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'[46]IV REVENUE  F&amp;B'!$11:$11</definedName>
    <definedName name="ttt">#REF!</definedName>
    <definedName name="tu">#REF!</definedName>
    <definedName name="TVEL">'[69]12.'!$A$3:$Z$16</definedName>
    <definedName name="TW">'[69]20.'!$A$3:$Z$19</definedName>
    <definedName name="TWF">'[69]24.'!$A$3:$Z$19</definedName>
    <definedName name="TWFF">'[69]25.'!$A$3:$Z$19</definedName>
    <definedName name="TWO">'[69]02.'!$A$3:$Z$18</definedName>
    <definedName name="TWON">'[69]21.'!$A$3:$Z$19</definedName>
    <definedName name="TWSX">'[69]26.'!$A$3:$Z$19</definedName>
    <definedName name="TWTH">'[69]23.'!$A$3:$Z$19</definedName>
    <definedName name="TWTW">'[69]22.'!$A$3:$Z$19</definedName>
    <definedName name="ty">#REF!</definedName>
    <definedName name="type">'[7]11'!$D$22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consol">[145]Unconsol!$A$1:$A$372</definedName>
    <definedName name="Unconsol_9">[51]Unconsol!$A$1:$A$22</definedName>
    <definedName name="unhide">#REF!</definedName>
    <definedName name="unhide_9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[15]ЗАО_мес!#REF!</definedName>
    <definedName name="USD_RUR">#N/A</definedName>
    <definedName name="USD_ZAR">#N/A</definedName>
    <definedName name="usdbalance">#REF!</definedName>
    <definedName name="USDIncreaseRatePercent">[37]Assumption!#REF!</definedName>
    <definedName name="USDIncreaseRatePercent_9">[38]Assumption!#REF!</definedName>
    <definedName name="usdinterest">#REF!</definedName>
    <definedName name="USDR">#REF!</definedName>
    <definedName name="usdr1">#REF!</definedName>
    <definedName name="UtilitiesKzt">[37]Assumption!#REF!</definedName>
    <definedName name="UtilitiesKzt_9">[38]Assumption!#REF!</definedName>
    <definedName name="Utkin" hidden="1">[6]Calc!$Z$153:$Z$315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'[146]Добыча нефти4'!$F$11:$Q$12</definedName>
    <definedName name="UГазАмн_10">'[147]Добыча нефти4'!$F$11:$Q$12</definedName>
    <definedName name="UГазАмн_11">'[148]Добыча нефти4'!$F$11:$Q$12</definedName>
    <definedName name="UГазАмн_19">'[149]Добыча нефти4'!$F$11:$Q$12</definedName>
    <definedName name="UГазАмн_4">'[150]Добыча нефти4'!$F$11:$Q$12</definedName>
    <definedName name="UГазАмн_5">'[151]Добыча нефти4'!$F$11:$Q$12</definedName>
    <definedName name="UГазАмн_6">'[152]Добыча нефти4'!$F$11:$Q$12</definedName>
    <definedName name="UГазАмн_7">'[150]Добыча нефти4'!$F$11:$Q$12</definedName>
    <definedName name="UГазАмн_9">'[153]Добыча нефти4'!$F$11:$Q$12</definedName>
    <definedName name="v">'[34]Resource Sheet'!$D$70:$AA$73</definedName>
    <definedName name="V.Code">[135]INPUTMASTER!$B$5:$M$44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_Date">[47]Assp!$K$265</definedName>
    <definedName name="val1_">'[7]1'!$E$25:$AN$30</definedName>
    <definedName name="val2_">'[7]1'!$E$32:$AM$33</definedName>
    <definedName name="ValueDate">#REF!</definedName>
    <definedName name="values">#REF!,#REF!,#REF!</definedName>
    <definedName name="Values_Entered">#N/A</definedName>
    <definedName name="VAT">#REF!</definedName>
    <definedName name="VAT_Rate">#REF!</definedName>
    <definedName name="VAT_Rate_2003">#REF!</definedName>
    <definedName name="vat1_">'[7]1'!$H$10:$H$15</definedName>
    <definedName name="vat2_">'[7]1'!$H$17:$H$18</definedName>
    <definedName name="vat3_">'[7]2'!$G$11:$G$13</definedName>
    <definedName name="vat4_">'[7]2'!$G$14:$G$18</definedName>
    <definedName name="VATonOperationalFixedCostsKzt">#REF!</definedName>
    <definedName name="VATonOperationalFixedCostsKzt_9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'[24]Отчет 5П'!vg</definedName>
    <definedName name="VGKLK">#REF!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 hidden="1">{"Rep 1",#N/A,FALSE,"Reports";"Rep 2",#N/A,FALSE,"Reports";"Rep 3",#N/A,FALSE,"Reports";"Rep 4",#N/A,FALSE,"Reports"}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ithholdingTax10Percent_9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[154]XLR_NoRangeSheet!$E$6</definedName>
    <definedName name="XLRPARAMS_ChiefAccountant" hidden="1">[154]XLR_NoRangeSheet!$D$6</definedName>
    <definedName name="XLRPARAMS_Company" hidden="1">[155]XLRpt_TempSheet!$B$6</definedName>
    <definedName name="XLRPARAMS_Period" hidden="1">[155]XLRpt_TempSheet!$C$6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'[156]VAT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[157]XREF!#REF!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[158]XREF!#REF!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[159]XREF!#REF!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">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'[34]Resource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2002EkiCoalPriceKZTPerTon">[37]Assumption!#REF!</definedName>
    <definedName name="Y2002EkiCoalPriceKZTPerTon_9">[38]Assumption!#REF!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[40]Assumption!$Q$272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'[57]Thresholds for variances'!$E$20</definedName>
    <definedName name="YTD_Cash">'[57]Thresholds for variances'!$E$19</definedName>
    <definedName name="YTD_CFO">'[57]Thresholds for variances'!$E$21</definedName>
    <definedName name="YTD_EE">'[57]Thresholds for variances'!$E$16</definedName>
    <definedName name="YTD_FC">'[57]Thresholds for variances'!$E$9</definedName>
    <definedName name="YTD_FX">'[57]Thresholds for variances'!$E$17</definedName>
    <definedName name="YTD_IE">'[57]Thresholds for variances'!$E$15</definedName>
    <definedName name="YTD_II">'[57]Thresholds for variances'!$E$14</definedName>
    <definedName name="YTD_MI">'[57]Thresholds for variances'!$E$18</definedName>
    <definedName name="YTD_OE">'[57]Thresholds for variances'!$E$13</definedName>
    <definedName name="YTD_OGM">'[57]Thresholds for variances'!$E$11</definedName>
    <definedName name="YTD_OI">'[57]Thresholds for variances'!$E$12</definedName>
    <definedName name="YTD_Rev">'[57]Thresholds for variances'!$E$7</definedName>
    <definedName name="YTD_SGA">'[57]Thresholds for variances'!$E$10</definedName>
    <definedName name="YTD_VM">'[57]Thresholds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[160]Debt!#REF!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'[7]8'!$C$20</definedName>
    <definedName name="zap2">'[7]8'!$D$20</definedName>
    <definedName name="zatr1_">'[7]2'!$E$37:$AM$38</definedName>
    <definedName name="zatr2_">'[7]2'!$E$41:$AM$45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[45]группа!$H$10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'[7]8'!$E$42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[161]Assumptions!$B$3:$B$10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[162]гсм!#REF!</definedName>
    <definedName name="А80">'[163]ГСМ Гараж'!$D$8</definedName>
    <definedName name="А93">'[163]ГСМ Гараж'!$D$10</definedName>
    <definedName name="А932">'[163]ГСМ Гараж'!$D$23</definedName>
    <definedName name="А96">'[163]ГСМ Гараж'!$D$12</definedName>
    <definedName name="А962">'[163]ГСМ Гараж'!$D$25</definedName>
    <definedName name="аf147">#REF!</definedName>
    <definedName name="аа">#N/A</definedName>
    <definedName name="ааа">[164]АлЭС!#REF!</definedName>
    <definedName name="аааааа">'[24]Отчет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[0]!BLPH51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'[165]Добыча нефти4'!$F$11:$Q$12</definedName>
    <definedName name="ав_6">'[166]Добыча нефти4'!$F$11:$Q$12</definedName>
    <definedName name="аварпри">#REF!</definedName>
    <definedName name="аватомойка">#REF!</definedName>
    <definedName name="Август">#REF!</definedName>
    <definedName name="авпвапы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[168]свод!$A$605:$B$654</definedName>
    <definedName name="Автотех0">[168]свод!$B$605:$B$654</definedName>
    <definedName name="Автотех1">[168]свод!$B$605:$E$654</definedName>
    <definedName name="автыптвадтрпдд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АгропромСрПок">#REF!</definedName>
    <definedName name="АгропромСрПрод">#REF!</definedName>
    <definedName name="Адрес">#REF!</definedName>
    <definedName name="АзТр">[39]АзТр!$B$4:$AH$29</definedName>
    <definedName name="Айжол">#REF!</definedName>
    <definedName name="Айнр">[11]FES!#REF!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ена">#REF!</definedName>
    <definedName name="алия">[169]Sheet1!#REF!</definedName>
    <definedName name="Алмэн">[39]Алмэн!$B$4:$AI$29</definedName>
    <definedName name="Алт">[39]Алт!$B$4:$AH$29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[170]Sens!$F$88</definedName>
    <definedName name="амк2">[170]Loans!#REF!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[11]Форма2!$C$19:$C$24,[11]Форма2!$E$19:$F$24,[11]Форма2!$D$26:$F$31,[11]Форма2!$C$33:$C$38,[11]Форма2!$E$33:$F$38,[11]Форма2!$D$40:$F$43,[11]Форма2!$C$45:$C$48,[11]Форма2!$E$45:$F$48,[11]Форма2!$C$19</definedName>
    <definedName name="апвп_10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апвп_11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апвп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9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5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6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апвп_7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апвп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апвы">[167]Форма1!$C$22:$D$33,[167]Форма1!$C$36:$D$48,[167]Форма1!$C$22</definedName>
    <definedName name="апвыолдпрывдлпж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АПК">'[175]без НДС'!$B$2:$P$92</definedName>
    <definedName name="АПКр">'[39]Аэс рег'!$B$4:$AI$29</definedName>
    <definedName name="апмв">#N/A</definedName>
    <definedName name="апмвпм">#REF!</definedName>
    <definedName name="апмиоываолпмиоыави">#REF!</definedName>
    <definedName name="апп">#REF!</definedName>
    <definedName name="апр">[169]Sheet1!#REF!</definedName>
    <definedName name="апрлоыварплоываплрфоы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рр">#N/A</definedName>
    <definedName name="апрыврпдлвыарр">[167]Форма2!$E$200:$F$207,[167]Форма2!$C$200:$C$207,[167]Форма2!$E$189:$F$198,[167]Форма2!$C$189:$C$198,[167]Форма2!$E$188:$F$188,[167]Форма2!$C$188</definedName>
    <definedName name="апфв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ывы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апыпрарлп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РВАРВА">'[24]Отчет 5П'!АРВАРВА</definedName>
    <definedName name="аренд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[168]свод!$A$530:$B$565</definedName>
    <definedName name="Армат0">[168]свод!$B$530:$B$565</definedName>
    <definedName name="Армат1">[168]свод!$B$530:$E$565</definedName>
    <definedName name="АРЭК">'[176]АПК реформа'!#REF!</definedName>
    <definedName name="Асбо">[168]свод!$A$310:$B$343</definedName>
    <definedName name="Асбо0">[168]свод!$B$310:$B$343</definedName>
    <definedName name="Асбо1">[168]свод!$B$310:$E$343</definedName>
    <definedName name="АСПМК">[39]АСПМК!$B$4:$AH$28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[161]Assumptions!$C$3:$C$10</definedName>
    <definedName name="б1">'[177]2008 ГСМ'!#REF!</definedName>
    <definedName name="Б1дол00">#REF!</definedName>
    <definedName name="Б1мар00">#REF!</definedName>
    <definedName name="Б1руб00">#REF!</definedName>
    <definedName name="Б2">[178]Форма2!$C$51:$C$58,[178]Форма2!$E$51:$F$58,[178]Форма2!$C$60:$C$63,[178]Форма2!$E$60:$F$63,[178]Форма2!$C$65:$C$67,[178]Форма2!$E$65:$F$67,[178]Форма2!$C$51</definedName>
    <definedName name="Б4">[178]Форма2!$E$106:$F$107,[178]Форма2!$C$106:$C$107,[178]Форма2!$E$102:$F$104,[178]Форма2!$C$102:$C$104,[178]Форма2!$C$97:$C$100,[178]Форма2!$E$97:$F$100,[178]Форма2!$E$92:$F$95,[178]Форма2!$C$92:$C$95,[178]Форма2!$C$92</definedName>
    <definedName name="Б5">[178]Форма2!$C$113:$C$114,[178]Форма2!$D$110:$F$112,[178]Форма2!$E$113:$F$114,[178]Форма2!$D$115:$F$115,[178]Форма2!$D$117:$F$119,[178]Форма2!$D$121:$F$122,[178]Форма2!$D$124:$F$126,[178]Форма2!$D$110</definedName>
    <definedName name="Б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7">[178]Форма2!$D$179:$F$185,[178]Форма2!$D$175:$F$177,[178]Форма2!$D$165:$F$173,[178]Форма2!$D$165</definedName>
    <definedName name="Б8">[178]Форма2!$E$200:$F$207,[178]Форма2!$C$200:$C$207,[178]Форма2!$E$189:$F$198,[178]Форма2!$C$189:$C$198,[178]Форма2!$E$188:$F$188,[178]Форма2!$C$188</definedName>
    <definedName name="Б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'[163]ГСМ по инвест'!$K$33</definedName>
    <definedName name="бензин_а">'[163]ГСМ по инвест'!$K$37</definedName>
    <definedName name="Бери">[179]Форма2!$D$129:$F$132,[179]Форма2!$D$134:$F$135,[179]Форма2!$D$137:$F$140,[179]Форма2!$D$142:$F$144,[179]Форма2!$D$146:$F$150,[179]Форма2!$D$152:$F$154,[179]Форма2!$D$156:$F$162,[179]Форма2!$D$129</definedName>
    <definedName name="Берик">[179]Форма2!$C$70:$C$72,[179]Форма2!$D$73:$F$73,[179]Форма2!$E$70:$F$72,[179]Форма2!$C$75:$C$77,[179]Форма2!$E$75:$F$77,[179]Форма2!$C$79:$C$82,[179]Форма2!$E$79:$F$82,[179]Форма2!$C$84:$C$86,[179]Форма2!$E$84:$F$86,[179]Форма2!$C$88:$C$89,[179]Форма2!$E$88:$F$89,[179]Форма2!$C$70</definedName>
    <definedName name="БИК">#REF!</definedName>
    <definedName name="биржа">[180]База!$A$1:$T$65536</definedName>
    <definedName name="биржа1">[180]База!$B$1:$T$65536</definedName>
    <definedName name="Блок">#REF!</definedName>
    <definedName name="Блок1">#REF!</definedName>
    <definedName name="Блок2">[181]Преискурант!$A$7:$E$102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__0">#N/A</definedName>
    <definedName name="БЛРаздел1___10">#N/A</definedName>
    <definedName name="БЛРаздел1_1">[183]Форма2!$C$19:$C$24,[183]Форма2!$E$19:$F$24,[183]Форма2!$D$26:$F$31,[183]Форма2!$C$33:$C$38,[183]Форма2!$E$33:$F$38,[183]Форма2!$D$40:$F$43,[183]Форма2!$C$45:$C$48,[183]Форма2!$E$45:$F$48,[183]Форма2!$C$19</definedName>
    <definedName name="БЛРаздел1_10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11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2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3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17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8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9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БЛРаздел1_21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2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27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3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БЛРаздел1_4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БЛРаздел1_5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БЛРаздел1_6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7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8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9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2">[182]Форма2!$C$51:$C$58,[182]Форма2!$E$51:$F$58,[182]Форма2!$C$60:$C$63,[182]Форма2!$E$60:$F$63,[182]Форма2!$C$65:$C$67,[182]Форма2!$E$65:$F$67,[182]Форма2!$C$51</definedName>
    <definedName name="БЛРаздел2___0">#N/A</definedName>
    <definedName name="БЛРаздел2___10">#N/A</definedName>
    <definedName name="БЛРаздел2_1">[183]Форма2!$C$51:$C$58,[183]Форма2!$E$51:$F$58,[183]Форма2!$C$60:$C$63,[183]Форма2!$E$60:$F$63,[183]Форма2!$C$65:$C$67,[183]Форма2!$E$65:$F$67,[183]Форма2!$C$51</definedName>
    <definedName name="БЛРаздел2_10">[184]Форма2!$C$51:$C$58,[184]Форма2!$E$51:$F$58,[184]Форма2!$C$60:$C$63,[184]Форма2!$E$60:$F$63,[184]Форма2!$C$65:$C$67,[184]Форма2!$E$65:$F$67,[184]Форма2!$C$51</definedName>
    <definedName name="БЛРаздел2_11">[185]Форма2!$C$51:$C$58,[185]Форма2!$E$51:$F$58,[185]Форма2!$C$60:$C$63,[185]Форма2!$E$60:$F$63,[185]Форма2!$C$65:$C$67,[185]Форма2!$E$65:$F$67,[185]Форма2!$C$51</definedName>
    <definedName name="БЛРаздел2_12">[185]Форма2!$C$51:$C$58,[185]Форма2!$E$51:$F$58,[185]Форма2!$C$60:$C$63,[185]Форма2!$E$60:$F$63,[185]Форма2!$C$65:$C$67,[185]Форма2!$E$65:$F$67,[185]Форма2!$C$51</definedName>
    <definedName name="БЛРаздел2_13">[186]Форма2!$C$51:$C$58,[186]Форма2!$E$51:$F$58,[186]Форма2!$C$60:$C$63,[186]Форма2!$E$60:$F$63,[186]Форма2!$C$65:$C$67,[186]Форма2!$E$65:$F$67,[186]Форма2!$C$51</definedName>
    <definedName name="БЛРаздел2_17">[187]Форма2!$C$51:$C$58,[187]Форма2!$E$51:$F$58,[187]Форма2!$C$60:$C$63,[187]Форма2!$E$60:$F$63,[187]Форма2!$C$65:$C$67,[187]Форма2!$E$65:$F$67,[187]Форма2!$C$51</definedName>
    <definedName name="БЛРаздел2_18">[187]Форма2!$C$51:$C$58,[187]Форма2!$E$51:$F$58,[187]Форма2!$C$60:$C$63,[187]Форма2!$E$60:$F$63,[187]Форма2!$C$65:$C$67,[187]Форма2!$E$65:$F$67,[187]Форма2!$C$51</definedName>
    <definedName name="БЛРаздел2_19">[184]Форма2!$C$51:$C$58,[184]Форма2!$E$51:$F$58,[184]Форма2!$C$60:$C$63,[184]Форма2!$E$60:$F$63,[184]Форма2!$C$65:$C$67,[184]Форма2!$E$65:$F$67,[184]Форма2!$C$51</definedName>
    <definedName name="БЛРаздел2_2">[188]Форма2!$C$51:$C$58,[188]Форма2!$E$51:$F$58,[188]Форма2!$C$60:$C$63,[188]Форма2!$E$60:$F$63,[188]Форма2!$C$65:$C$67,[188]Форма2!$E$65:$F$67,[188]Форма2!$C$51</definedName>
    <definedName name="БЛРаздел2_21">[184]Форма2!$C$51:$C$58,[184]Форма2!$E$51:$F$58,[184]Форма2!$C$60:$C$63,[184]Форма2!$E$60:$F$63,[184]Форма2!$C$65:$C$67,[184]Форма2!$E$65:$F$67,[184]Форма2!$C$51</definedName>
    <definedName name="БЛРаздел2_22">[182]Форма2!$C$51:$C$58,[182]Форма2!$E$51:$F$58,[182]Форма2!$C$60:$C$63,[182]Форма2!$E$60:$F$63,[182]Форма2!$C$65:$C$67,[182]Форма2!$E$65:$F$67,[182]Форма2!$C$51</definedName>
    <definedName name="БЛРаздел2_27">[184]Форма2!$C$51:$C$58,[184]Форма2!$E$51:$F$58,[184]Форма2!$C$60:$C$63,[184]Форма2!$E$60:$F$63,[184]Форма2!$C$65:$C$67,[184]Форма2!$E$65:$F$67,[184]Форма2!$C$51</definedName>
    <definedName name="БЛРаздел2_3">[189]Форма2!$C$51:$C$58,[189]Форма2!$E$51:$F$58,[189]Форма2!$C$60:$C$63,[189]Форма2!$E$60:$F$63,[189]Форма2!$C$65:$C$67,[189]Форма2!$E$65:$F$67,[189]Форма2!$C$51</definedName>
    <definedName name="БЛРаздел2_4">[190]Форма2!$C$51:$C$58,[190]Форма2!$E$51:$F$58,[190]Форма2!$C$60:$C$63,[190]Форма2!$E$60:$F$63,[190]Форма2!$C$65:$C$67,[190]Форма2!$E$65:$F$67,[190]Форма2!$C$51</definedName>
    <definedName name="БЛРаздел2_5">[191]Форма2!$C$51:$C$58,[191]Форма2!$E$51:$F$58,[191]Форма2!$C$60:$C$63,[191]Форма2!$E$60:$F$63,[191]Форма2!$C$65:$C$67,[191]Форма2!$E$65:$F$67,[191]Форма2!$C$51</definedName>
    <definedName name="БЛРаздел2_6">[186]Форма2!$C$51:$C$58,[186]Форма2!$E$51:$F$58,[186]Форма2!$C$60:$C$63,[186]Форма2!$E$60:$F$63,[186]Форма2!$C$65:$C$67,[186]Форма2!$E$65:$F$67,[186]Форма2!$C$51</definedName>
    <definedName name="БЛРаздел2_7">[186]Форма2!$C$51:$C$58,[186]Форма2!$E$51:$F$58,[186]Форма2!$C$60:$C$63,[186]Форма2!$E$60:$F$63,[186]Форма2!$C$65:$C$67,[186]Форма2!$E$65:$F$67,[186]Форма2!$C$51</definedName>
    <definedName name="БЛРаздел2_8">[186]Форма2!$C$51:$C$58,[186]Форма2!$E$51:$F$58,[186]Форма2!$C$60:$C$63,[186]Форма2!$E$60:$F$63,[186]Форма2!$C$65:$C$67,[186]Форма2!$E$65:$F$67,[186]Форма2!$C$51</definedName>
    <definedName name="БЛРаздел2_9">[186]Форма2!$C$51:$C$58,[186]Форма2!$E$51:$F$58,[186]Форма2!$C$60:$C$63,[186]Форма2!$E$60:$F$63,[186]Форма2!$C$65:$C$67,[186]Форма2!$E$65:$F$67,[186]Форма2!$C$51</definedName>
    <definedName name="БЛРаздел3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__0">#N/A</definedName>
    <definedName name="БЛРаздел3___10">#N/A</definedName>
    <definedName name="БЛРаздел3_1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ЛРаздел3_10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11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2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3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17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8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9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">[188]Форма2!$C$70:$C$72,[188]Форма2!$D$73:$F$73,[188]Форма2!$E$70:$F$72,[188]Форма2!$C$75:$C$77,[188]Форма2!$E$75:$F$77,[188]Форма2!$C$79:$C$82,[188]Форма2!$E$79:$F$82,[188]Форма2!$C$84:$C$86,[188]Форма2!$E$84:$F$86,[188]Форма2!$C$88:$C$89,[188]Форма2!$E$88:$F$89,[188]Форма2!$C$70</definedName>
    <definedName name="БЛРаздел3_21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2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27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3">[189]Форма2!$C$70:$C$72,[189]Форма2!$D$73:$F$73,[189]Форма2!$E$70:$F$72,[189]Форма2!$C$75:$C$77,[189]Форма2!$E$75:$F$77,[189]Форма2!$C$79:$C$82,[189]Форма2!$E$79:$F$82,[189]Форма2!$C$84:$C$86,[189]Форма2!$E$84:$F$86,[189]Форма2!$C$88:$C$89,[189]Форма2!$E$88:$F$89,[189]Форма2!$C$70</definedName>
    <definedName name="БЛРаздел3_4">[190]Форма2!$C$70:$C$72,[190]Форма2!$D$73:$F$73,[190]Форма2!$E$70:$F$72,[190]Форма2!$C$75:$C$77,[190]Форма2!$E$75:$F$77,[190]Форма2!$C$79:$C$82,[190]Форма2!$E$79:$F$82,[190]Форма2!$C$84:$C$86,[190]Форма2!$E$84:$F$86,[190]Форма2!$C$88:$C$89,[190]Форма2!$E$88:$F$89,[190]Форма2!$C$70</definedName>
    <definedName name="БЛРаздел3_5">[191]Форма2!$C$70:$C$72,[191]Форма2!$D$73:$F$73,[191]Форма2!$E$70:$F$72,[191]Форма2!$C$75:$C$77,[191]Форма2!$E$75:$F$77,[191]Форма2!$C$79:$C$82,[191]Форма2!$E$79:$F$82,[191]Форма2!$C$84:$C$86,[191]Форма2!$E$84:$F$86,[191]Форма2!$C$88:$C$89,[191]Форма2!$E$88:$F$89,[191]Форма2!$C$70</definedName>
    <definedName name="БЛРаздел3_6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7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8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9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3">[178]Форма2!$C$70:$C$72,[178]Форма2!$D$73:$F$73,[178]Форма2!$E$70:$F$72,[178]Форма2!$C$75:$C$77,[178]Форма2!$E$75:$F$77,[178]Форма2!$C$79:$C$82,[178]Форма2!$E$79:$F$82,[178]Форма2!$C$84:$C$86,[178]Форма2!$E$84:$F$86,[178]Форма2!$C$88:$C$89,[178]Форма2!$E$88:$F$89,[178]Форма2!$C$70</definedName>
    <definedName name="БЛРаздел4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__0">#N/A</definedName>
    <definedName name="БЛРаздел4___10">#N/A</definedName>
    <definedName name="БЛРаздел4_1">[183]Форма2!$E$106:$F$107,[183]Форма2!$C$106:$C$107,[183]Форма2!$E$102:$F$104,[183]Форма2!$C$102:$C$104,[183]Форма2!$C$97:$C$100,[183]Форма2!$E$97:$F$100,[183]Форма2!$E$92:$F$95,[183]Форма2!$C$92:$C$95,[183]Форма2!$C$92</definedName>
    <definedName name="БЛРаздел4_10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11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2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3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17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8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9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БЛРаздел4_21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2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27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3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БЛРаздел4_4">[190]Форма2!$E$106:$F$107,[190]Форма2!$C$106:$C$107,[190]Форма2!$E$102:$F$104,[190]Форма2!$C$102:$C$104,[190]Форма2!$C$97:$C$100,[190]Форма2!$E$97:$F$100,[190]Форма2!$E$92:$F$95,[190]Форма2!$C$92:$C$95,[190]Форма2!$C$92</definedName>
    <definedName name="БЛРаздел4_5">[191]Форма2!$E$106:$F$107,[191]Форма2!$C$106:$C$107,[191]Форма2!$E$102:$F$104,[191]Форма2!$C$102:$C$104,[191]Форма2!$C$97:$C$100,[191]Форма2!$E$97:$F$100,[191]Форма2!$E$92:$F$95,[191]Форма2!$C$92:$C$95,[191]Форма2!$C$92</definedName>
    <definedName name="БЛРаздел4_6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7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8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9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5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__0">#N/A</definedName>
    <definedName name="БЛРаздел5___10">#N/A</definedName>
    <definedName name="БЛРаздел5_1">[183]Форма2!$C$113:$C$114,[183]Форма2!$D$110:$F$112,[183]Форма2!$E$113:$F$114,[183]Форма2!$D$115:$F$115,[183]Форма2!$D$117:$F$119,[183]Форма2!$D$121:$F$122,[183]Форма2!$D$124:$F$126,[183]Форма2!$D$110</definedName>
    <definedName name="БЛРаздел5_10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11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2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3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17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8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9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">[188]Форма2!$C$113:$C$114,[188]Форма2!$D$110:$F$112,[188]Форма2!$E$113:$F$114,[188]Форма2!$D$115:$F$115,[188]Форма2!$D$117:$F$119,[188]Форма2!$D$121:$F$122,[188]Форма2!$D$124:$F$126,[188]Форма2!$D$110</definedName>
    <definedName name="БЛРаздел5_21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2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27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3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БЛРаздел5_4">[190]Форма2!$C$113:$C$114,[190]Форма2!$D$110:$F$112,[190]Форма2!$E$113:$F$114,[190]Форма2!$D$115:$F$115,[190]Форма2!$D$117:$F$119,[190]Форма2!$D$121:$F$122,[190]Форма2!$D$124:$F$126,[190]Форма2!$D$110</definedName>
    <definedName name="БЛРаздел5_5">[191]Форма2!$C$113:$C$114,[191]Форма2!$D$110:$F$112,[191]Форма2!$E$113:$F$114,[191]Форма2!$D$115:$F$115,[191]Форма2!$D$117:$F$119,[191]Форма2!$D$121:$F$122,[191]Форма2!$D$124:$F$126,[191]Форма2!$D$110</definedName>
    <definedName name="БЛРаздел5_6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7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8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9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6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__0">#N/A</definedName>
    <definedName name="БЛРаздел6___10">#N/A</definedName>
    <definedName name="БЛРаздел6_1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ЛРаздел6_10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11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2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3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17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8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9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">[188]Форма2!$D$129:$F$132,[188]Форма2!$D$134:$F$135,[188]Форма2!$D$137:$F$140,[188]Форма2!$D$142:$F$144,[188]Форма2!$D$146:$F$150,[188]Форма2!$D$152:$F$154,[188]Форма2!$D$156:$F$162,[188]Форма2!$D$129</definedName>
    <definedName name="БЛРаздел6_21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2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27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3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БЛРаздел6_4">[190]Форма2!$D$129:$F$132,[190]Форма2!$D$134:$F$135,[190]Форма2!$D$137:$F$140,[190]Форма2!$D$142:$F$144,[190]Форма2!$D$146:$F$150,[190]Форма2!$D$152:$F$154,[190]Форма2!$D$156:$F$162,[190]Форма2!$D$129</definedName>
    <definedName name="БЛРаздел6_5">[191]Форма2!$D$129:$F$132,[191]Форма2!$D$134:$F$135,[191]Форма2!$D$137:$F$140,[191]Форма2!$D$142:$F$144,[191]Форма2!$D$146:$F$150,[191]Форма2!$D$152:$F$154,[191]Форма2!$D$156:$F$162,[191]Форма2!$D$129</definedName>
    <definedName name="БЛРаздел6_6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7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8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9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ЛРаздел7">[182]Форма2!$D$179:$F$185,[182]Форма2!$D$175:$F$177,[182]Форма2!$D$165:$F$173,[182]Форма2!$D$165</definedName>
    <definedName name="БЛРаздел7___0">#N/A</definedName>
    <definedName name="БЛРаздел7___10">#N/A</definedName>
    <definedName name="БЛРаздел7_1">[183]Форма2!$D$179:$F$185,[183]Форма2!$D$175:$F$177,[183]Форма2!$D$165:$F$173,[183]Форма2!$D$165</definedName>
    <definedName name="БЛРаздел7_10">[184]Форма2!$D$179:$F$185,[184]Форма2!$D$175:$F$177,[184]Форма2!$D$165:$F$173,[184]Форма2!$D$165</definedName>
    <definedName name="БЛРаздел7_11">[185]Форма2!$D$179:$F$185,[185]Форма2!$D$175:$F$177,[185]Форма2!$D$165:$F$173,[185]Форма2!$D$165</definedName>
    <definedName name="БЛРаздел7_12">[185]Форма2!$D$179:$F$185,[185]Форма2!$D$175:$F$177,[185]Форма2!$D$165:$F$173,[185]Форма2!$D$165</definedName>
    <definedName name="БЛРаздел7_13">[186]Форма2!$D$179:$F$185,[186]Форма2!$D$175:$F$177,[186]Форма2!$D$165:$F$173,[186]Форма2!$D$165</definedName>
    <definedName name="БЛРаздел7_17">[187]Форма2!$D$179:$F$185,[187]Форма2!$D$175:$F$177,[187]Форма2!$D$165:$F$173,[187]Форма2!$D$165</definedName>
    <definedName name="БЛРаздел7_18">[187]Форма2!$D$179:$F$185,[187]Форма2!$D$175:$F$177,[187]Форма2!$D$165:$F$173,[187]Форма2!$D$165</definedName>
    <definedName name="БЛРаздел7_19">[184]Форма2!$D$179:$F$185,[184]Форма2!$D$175:$F$177,[184]Форма2!$D$165:$F$173,[184]Форма2!$D$165</definedName>
    <definedName name="БЛРаздел7_2">[188]Форма2!$D$179:$F$185,[188]Форма2!$D$175:$F$177,[188]Форма2!$D$165:$F$173,[188]Форма2!$D$165</definedName>
    <definedName name="БЛРаздел7_21">[184]Форма2!$D$179:$F$185,[184]Форма2!$D$175:$F$177,[184]Форма2!$D$165:$F$173,[184]Форма2!$D$165</definedName>
    <definedName name="БЛРаздел7_22">[182]Форма2!$D$179:$F$185,[182]Форма2!$D$175:$F$177,[182]Форма2!$D$165:$F$173,[182]Форма2!$D$165</definedName>
    <definedName name="БЛРаздел7_27">[184]Форма2!$D$179:$F$185,[184]Форма2!$D$175:$F$177,[184]Форма2!$D$165:$F$173,[184]Форма2!$D$165</definedName>
    <definedName name="БЛРаздел7_3">[189]Форма2!$D$179:$F$185,[189]Форма2!$D$175:$F$177,[189]Форма2!$D$165:$F$173,[189]Форма2!$D$165</definedName>
    <definedName name="БЛРаздел7_4">[190]Форма2!$D$179:$F$185,[190]Форма2!$D$175:$F$177,[190]Форма2!$D$165:$F$173,[190]Форма2!$D$165</definedName>
    <definedName name="БЛРаздел7_5">[191]Форма2!$D$179:$F$185,[191]Форма2!$D$175:$F$177,[191]Форма2!$D$165:$F$173,[191]Форма2!$D$165</definedName>
    <definedName name="БЛРаздел7_6">[186]Форма2!$D$179:$F$185,[186]Форма2!$D$175:$F$177,[186]Форма2!$D$165:$F$173,[186]Форма2!$D$165</definedName>
    <definedName name="БЛРаздел7_7">[186]Форма2!$D$179:$F$185,[186]Форма2!$D$175:$F$177,[186]Форма2!$D$165:$F$173,[186]Форма2!$D$165</definedName>
    <definedName name="БЛРаздел7_8">[186]Форма2!$D$179:$F$185,[186]Форма2!$D$175:$F$177,[186]Форма2!$D$165:$F$173,[186]Форма2!$D$165</definedName>
    <definedName name="БЛРаздел7_9">[186]Форма2!$D$179:$F$185,[186]Форма2!$D$175:$F$177,[186]Форма2!$D$165:$F$173,[186]Форма2!$D$165</definedName>
    <definedName name="БЛРаздел8">[182]Форма2!$E$200:$F$207,[182]Форма2!$C$200:$C$207,[182]Форма2!$E$189:$F$198,[182]Форма2!$C$189:$C$198,[182]Форма2!$E$188:$F$188,[182]Форма2!$C$188</definedName>
    <definedName name="БЛРаздел8___0">#N/A</definedName>
    <definedName name="БЛРаздел8___10">#N/A</definedName>
    <definedName name="БЛРаздел8_1">[183]Форма2!$E$200:$F$207,[183]Форма2!$C$200:$C$207,[183]Форма2!$E$189:$F$198,[183]Форма2!$C$189:$C$198,[183]Форма2!$E$188:$F$188,[183]Форма2!$C$188</definedName>
    <definedName name="БЛРаздел8_10">[184]Форма2!$E$200:$F$207,[184]Форма2!$C$200:$C$207,[184]Форма2!$E$189:$F$198,[184]Форма2!$C$189:$C$198,[184]Форма2!$E$188:$F$188,[184]Форма2!$C$188</definedName>
    <definedName name="БЛРаздел8_11">[185]Форма2!$E$200:$F$207,[185]Форма2!$C$200:$C$207,[185]Форма2!$E$189:$F$198,[185]Форма2!$C$189:$C$198,[185]Форма2!$E$188:$F$188,[185]Форма2!$C$188</definedName>
    <definedName name="БЛРаздел8_12">[185]Форма2!$E$200:$F$207,[185]Форма2!$C$200:$C$207,[185]Форма2!$E$189:$F$198,[185]Форма2!$C$189:$C$198,[185]Форма2!$E$188:$F$188,[185]Форма2!$C$188</definedName>
    <definedName name="БЛРаздел8_13">[186]Форма2!$E$200:$F$207,[186]Форма2!$C$200:$C$207,[186]Форма2!$E$189:$F$198,[186]Форма2!$C$189:$C$198,[186]Форма2!$E$188:$F$188,[186]Форма2!$C$188</definedName>
    <definedName name="БЛРаздел8_17">[187]Форма2!$E$200:$F$207,[187]Форма2!$C$200:$C$207,[187]Форма2!$E$189:$F$198,[187]Форма2!$C$189:$C$198,[187]Форма2!$E$188:$F$188,[187]Форма2!$C$188</definedName>
    <definedName name="БЛРаздел8_18">[187]Форма2!$E$200:$F$207,[187]Форма2!$C$200:$C$207,[187]Форма2!$E$189:$F$198,[187]Форма2!$C$189:$C$198,[187]Форма2!$E$188:$F$188,[187]Форма2!$C$188</definedName>
    <definedName name="БЛРаздел8_19">[184]Форма2!$E$200:$F$207,[184]Форма2!$C$200:$C$207,[184]Форма2!$E$189:$F$198,[184]Форма2!$C$189:$C$198,[184]Форма2!$E$188:$F$188,[184]Форма2!$C$188</definedName>
    <definedName name="БЛРаздел8_2">[188]Форма2!$E$200:$F$207,[188]Форма2!$C$200:$C$207,[188]Форма2!$E$189:$F$198,[188]Форма2!$C$189:$C$198,[188]Форма2!$E$188:$F$188,[188]Форма2!$C$188</definedName>
    <definedName name="БЛРаздел8_21">[184]Форма2!$E$200:$F$207,[184]Форма2!$C$200:$C$207,[184]Форма2!$E$189:$F$198,[184]Форма2!$C$189:$C$198,[184]Форма2!$E$188:$F$188,[184]Форма2!$C$188</definedName>
    <definedName name="БЛРаздел8_22">[182]Форма2!$E$200:$F$207,[182]Форма2!$C$200:$C$207,[182]Форма2!$E$189:$F$198,[182]Форма2!$C$189:$C$198,[182]Форма2!$E$188:$F$188,[182]Форма2!$C$188</definedName>
    <definedName name="БЛРаздел8_27">[184]Форма2!$E$200:$F$207,[184]Форма2!$C$200:$C$207,[184]Форма2!$E$189:$F$198,[184]Форма2!$C$189:$C$198,[184]Форма2!$E$188:$F$188,[184]Форма2!$C$188</definedName>
    <definedName name="БЛРаздел8_3">[189]Форма2!$E$200:$F$207,[189]Форма2!$C$200:$C$207,[189]Форма2!$E$189:$F$198,[189]Форма2!$C$189:$C$198,[189]Форма2!$E$188:$F$188,[189]Форма2!$C$188</definedName>
    <definedName name="БЛРаздел8_4">[190]Форма2!$E$200:$F$207,[190]Форма2!$C$200:$C$207,[190]Форма2!$E$189:$F$198,[190]Форма2!$C$189:$C$198,[190]Форма2!$E$188:$F$188,[190]Форма2!$C$188</definedName>
    <definedName name="БЛРаздел8_5">[191]Форма2!$E$200:$F$207,[191]Форма2!$C$200:$C$207,[191]Форма2!$E$189:$F$198,[191]Форма2!$C$189:$C$198,[191]Форма2!$E$188:$F$188,[191]Форма2!$C$188</definedName>
    <definedName name="БЛРаздел8_6">[186]Форма2!$E$200:$F$207,[186]Форма2!$C$200:$C$207,[186]Форма2!$E$189:$F$198,[186]Форма2!$C$189:$C$198,[186]Форма2!$E$188:$F$188,[186]Форма2!$C$188</definedName>
    <definedName name="БЛРаздел8_7">[186]Форма2!$E$200:$F$207,[186]Форма2!$C$200:$C$207,[186]Форма2!$E$189:$F$198,[186]Форма2!$C$189:$C$198,[186]Форма2!$E$188:$F$188,[186]Форма2!$C$188</definedName>
    <definedName name="БЛРаздел8_8">[186]Форма2!$E$200:$F$207,[186]Форма2!$C$200:$C$207,[186]Форма2!$E$189:$F$198,[186]Форма2!$C$189:$C$198,[186]Форма2!$E$188:$F$188,[186]Форма2!$C$188</definedName>
    <definedName name="БЛРаздел8_9">[186]Форма2!$E$200:$F$207,[186]Форма2!$C$200:$C$207,[186]Форма2!$E$189:$F$198,[186]Форма2!$C$189:$C$198,[186]Форма2!$E$188:$F$188,[186]Форма2!$C$188</definedName>
    <definedName name="БЛРаздел9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__0">#N/A</definedName>
    <definedName name="БЛРаздел9___10">#N/A</definedName>
    <definedName name="БЛРаздел9_1">[183]Форма2!$E$234:$F$237,[183]Форма2!$C$234:$C$237,[183]Форма2!$E$224:$F$232,[183]Форма2!$C$224:$C$232,[183]Форма2!$E$223:$F$223,[183]Форма2!$C$223,[183]Форма2!$E$217:$F$221,[183]Форма2!$C$217:$C$221,[183]Форма2!$E$210:$F$215,[183]Форма2!$C$210:$C$215,[183]Форма2!$C$210</definedName>
    <definedName name="БЛРаздел9_10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11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2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3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17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8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9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БЛРаздел9_21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2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27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3">[189]Форма2!$E$234:$F$237,[189]Форма2!$C$234:$C$237,[189]Форма2!$E$224:$F$232,[189]Форма2!$C$224:$C$232,[189]Форма2!$E$223:$F$223,[189]Форма2!$C$223,[189]Форма2!$E$217:$F$221,[189]Форма2!$C$217:$C$221,[189]Форма2!$E$210:$F$215,[189]Форма2!$C$210:$C$215,[189]Форма2!$C$210</definedName>
    <definedName name="БЛРаздел9_4">[190]Форма2!$E$234:$F$237,[190]Форма2!$C$234:$C$237,[190]Форма2!$E$224:$F$232,[190]Форма2!$C$224:$C$232,[190]Форма2!$E$223:$F$223,[190]Форма2!$C$223,[190]Форма2!$E$217:$F$221,[190]Форма2!$C$217:$C$221,[190]Форма2!$E$210:$F$215,[190]Форма2!$C$210:$C$215,[190]Форма2!$C$210</definedName>
    <definedName name="БЛРаздел9_5">[191]Форма2!$E$234:$F$237,[191]Форма2!$C$234:$C$237,[191]Форма2!$E$224:$F$232,[191]Форма2!$C$224:$C$232,[191]Форма2!$E$223:$F$223,[191]Форма2!$C$223,[191]Форма2!$E$217:$F$221,[191]Форма2!$C$217:$C$221,[191]Форма2!$E$210:$F$215,[191]Форма2!$C$210:$C$215,[191]Форма2!$C$210</definedName>
    <definedName name="БЛРаздел9_6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7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8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9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люлор">#REF!</definedName>
    <definedName name="БПДанные">[182]Форма1!$C$22:$D$33,[182]Форма1!$C$36:$D$48,[182]Форма1!$C$22</definedName>
    <definedName name="БПДанные___0">#N/A</definedName>
    <definedName name="БПДанные___10">#N/A</definedName>
    <definedName name="БПДанные_1">[183]Форма1!$C$22:$D$33,[183]Форма1!$C$36:$D$48,[183]Форма1!$C$22</definedName>
    <definedName name="БПДанные_10">[184]Форма1!$C$22:$D$33,[184]Форма1!$C$36:$D$48,[184]Форма1!$C$22</definedName>
    <definedName name="БПДанные_11">[185]Форма1!$C$22:$D$33,[185]Форма1!$C$36:$D$48,[185]Форма1!$C$22</definedName>
    <definedName name="БПДанные_12">[185]Форма1!$C$22:$D$33,[185]Форма1!$C$36:$D$48,[185]Форма1!$C$22</definedName>
    <definedName name="БПДанные_13">[186]Форма1!$C$22:$D$33,[186]Форма1!$C$36:$D$48,[186]Форма1!$C$22</definedName>
    <definedName name="БПДанные_17">[187]Форма1!$C$22:$D$33,[187]Форма1!$C$36:$D$48,[187]Форма1!$C$22</definedName>
    <definedName name="БПДанные_18">[187]Форма1!$C$22:$D$33,[187]Форма1!$C$36:$D$48,[187]Форма1!$C$22</definedName>
    <definedName name="БПДанные_19">[184]Форма1!$C$22:$D$33,[184]Форма1!$C$36:$D$48,[184]Форма1!$C$22</definedName>
    <definedName name="БПДанные_2">[188]Форма1!$C$22:$D$33,[188]Форма1!$C$36:$D$48,[188]Форма1!$C$22</definedName>
    <definedName name="БПДанные_21">[184]Форма1!$C$22:$D$33,[184]Форма1!$C$36:$D$48,[184]Форма1!$C$22</definedName>
    <definedName name="БПДанные_22">[182]Форма1!$C$22:$D$33,[182]Форма1!$C$36:$D$48,[182]Форма1!$C$22</definedName>
    <definedName name="БПДанные_27">[184]Форма1!$C$22:$D$33,[184]Форма1!$C$36:$D$48,[184]Форма1!$C$22</definedName>
    <definedName name="БПДанные_3">[189]Форма1!$C$22:$D$33,[189]Форма1!$C$36:$D$48,[189]Форма1!$C$22</definedName>
    <definedName name="БПДанные_4">[190]Форма1!$C$22:$D$33,[190]Форма1!$C$36:$D$48,[190]Форма1!$C$22</definedName>
    <definedName name="БПДанные_5">[191]Форма1!$C$22:$D$33,[191]Форма1!$C$36:$D$48,[191]Форма1!$C$22</definedName>
    <definedName name="БПДанные_6">[186]Форма1!$C$22:$D$33,[186]Форма1!$C$36:$D$48,[186]Форма1!$C$22</definedName>
    <definedName name="БПДанные_7">[186]Форма1!$C$22:$D$33,[186]Форма1!$C$36:$D$48,[186]Форма1!$C$22</definedName>
    <definedName name="БПДанные_8">[186]Форма1!$C$22:$D$33,[186]Форма1!$C$36:$D$48,[186]Форма1!$C$22</definedName>
    <definedName name="БПДанные_9">[186]Форма1!$C$22:$D$33,[186]Форма1!$C$36:$D$48,[186]Форма1!$C$22</definedName>
    <definedName name="бь">#REF!</definedName>
    <definedName name="бьбь" hidden="1">#REF!</definedName>
    <definedName name="БЭ">[39]БЭ!$B$4:$AI$29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[180]ОТиТБ!#REF!</definedName>
    <definedName name="Бюджет__по__подразд__2003__года_Лист1_Таблица_1">[180]ОТиТБ!#REF!</definedName>
    <definedName name="Бюджет__по__подразд__2003__года_Лист1_Таблица_11">[180]ОТиТБ!#REF!</definedName>
    <definedName name="Бюджет__по__подразд__2003__года_Лист1_Таблица_12">[180]ОТиТБ!#REF!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[180]ОТиТБ!#REF!</definedName>
    <definedName name="Бюджет__по__подразд__2003__года_Лист1_Таблица_15">[180]ОТиТБ!#REF!</definedName>
    <definedName name="Бюджет__по__подразд__2003__года_Лист1_Таблица_16">[180]ОТиТБ!#REF!</definedName>
    <definedName name="Бюджет__по__подразд__2003__года_Лист1_Таблица_17">[180]ОТиТБ!#REF!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[180]ОТиТБ!#REF!</definedName>
    <definedName name="Бюджет__по__подразд__2003__года_Лист1_Таблица_24">[180]ОТиТБ!#REF!</definedName>
    <definedName name="Бюджет__по__подразд__2003__года_Лист1_Таблица_27">[180]ОТиТБ!#REF!</definedName>
    <definedName name="Бюджет__по__подразд__2003__года_Лист1_Таблица_3">[180]ОТиТБ!#REF!</definedName>
    <definedName name="Бюджет__по__подразд__2003__года_Лист1_Таблица_36">[180]ОТиТБ!#REF!</definedName>
    <definedName name="Бюджет__по__подразд__2003__года_Лист1_Таблица_4">[180]ОТиТБ!#REF!</definedName>
    <definedName name="Бюджет__по__подразд__2003__года_Лист1_Таблица_5">[180]ОТиТБ!#REF!</definedName>
    <definedName name="Бюджет__по__подразд__2003__года_Лист1_Таблица_6">[180]ОТиТБ!#REF!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[161]Assumptions!#REF!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[0]!CC_1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">#REF!</definedName>
    <definedName name="ваку">#N/A</definedName>
    <definedName name="вапрв">[192]Форма2!$C$51:$C$58,[192]Форма2!$E$51:$F$58,[192]Форма2!$C$60:$C$63,[192]Форма2!$E$60:$F$63,[192]Форма2!$C$65:$C$67,[192]Форма2!$E$65:$F$67,[192]Форма2!$C$51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вафф">#REF!</definedName>
    <definedName name="ваыооэп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ваырплшвраылопварылвдоарплвы">[167]Форма2!$C$51:$C$58,[167]Форма2!$E$51:$F$58,[167]Форма2!$C$60:$C$63,[167]Форма2!$E$60:$F$63,[167]Форма2!$C$65:$C$67,[167]Форма2!$E$65:$F$67,[167]Форма2!$C$51</definedName>
    <definedName name="вб">[11]Пр2!#REF!</definedName>
    <definedName name="вб_1">[194]Пр2!#REF!</definedName>
    <definedName name="вб_10">[195]Пр2!#REF!</definedName>
    <definedName name="вб_11">[196]Пр2!#REF!</definedName>
    <definedName name="вб_12">[196]Пр2!#REF!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[196]Пр2!#REF!</definedName>
    <definedName name="вб_15">[196]Пр2!#REF!</definedName>
    <definedName name="вб_16">[196]Пр2!#REF!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[194]Пр2!#REF!</definedName>
    <definedName name="вб_24">[196]Пр2!#REF!</definedName>
    <definedName name="вб_27">[196]Пр2!#REF!</definedName>
    <definedName name="вб_3">[197]Пр2!#REF!</definedName>
    <definedName name="вб_36">[196]Пр2!#REF!</definedName>
    <definedName name="вб_4">[197]Пр2!#REF!</definedName>
    <definedName name="вб_5">[197]Пр2!#REF!</definedName>
    <definedName name="вб_6">[198]Пр2!#REF!</definedName>
    <definedName name="вб_7">[199]Пр2!#REF!</definedName>
    <definedName name="вб_9">[200]Пр2!#REF!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[0]!CFDECACT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[168]свод!$A$367:$B$372</definedName>
    <definedName name="ВВО0">[168]свод!$B$367:$B$372</definedName>
    <definedName name="ВВО1">[168]свод!$B$367:$E$372</definedName>
    <definedName name="ввыф">'[24]Отчет 5П'!ввыф</definedName>
    <definedName name="ведом">#REF!</definedName>
    <definedName name="ведомость">'[201]Добыча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[167]Форма2!$D$179:$F$185,[167]Форма2!$D$175:$F$177,[167]Форма2!$D$165:$F$173,[167]Форма2!$D$165</definedName>
    <definedName name="впвыф">'[24]Отчет 5П'!впвыф</definedName>
    <definedName name="впе">[203]Форма2!$C$70:$C$72,[203]Форма2!$D$73:$F$73,[203]Форма2!$E$70:$F$72,[203]Форма2!$C$75:$C$77,[203]Форма2!$E$75:$F$77,[203]Форма2!$C$79:$C$82,[203]Форма2!$E$79:$F$82,[203]Форма2!$C$84:$C$86,[203]Форма2!$E$84:$F$86,[203]Форма2!$C$88:$C$89,[203]Форма2!$E$88:$F$89,[203]Форма2!$C$70</definedName>
    <definedName name="впцвпцп">[167]Форма2!$E$200:$F$207,[167]Форма2!$C$200:$C$207,[167]Форма2!$E$189:$F$198,[167]Форма2!$C$189:$C$198,[167]Форма2!$E$188:$F$188,[167]Форма2!$C$188</definedName>
    <definedName name="ВР">[39]ВР!$B$4:$AI$29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'[204]Добыча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выб.Сенг">[205]потр!$B$6:$CT$19</definedName>
    <definedName name="выб.Сенг_1">[206]потр!$B$6:$CT$19</definedName>
    <definedName name="выб.Сенг_10">[207]потр!$B$6:$CT$19</definedName>
    <definedName name="выб.Сенг_11">[208]потр!$B$6:$CT$19</definedName>
    <definedName name="выб.Сенг_19">[209]потр!$B$6:$CT$19</definedName>
    <definedName name="выб.Сенг_4">[210]потр!$B$6:$CT$19</definedName>
    <definedName name="выб.Сенг_5">[211]потр!$B$6:$CT$19</definedName>
    <definedName name="выб.Сенг_6">[212]потр!$B$6:$CT$19</definedName>
    <definedName name="выб.Сенг_7">[213]потр!$B$6:$CT$19</definedName>
    <definedName name="выб.Сенг_9">[214]потр!$B$6:$CT$19</definedName>
    <definedName name="выплаты">#N/A</definedName>
    <definedName name="Выработка">#REF!</definedName>
    <definedName name="выработка_6">[215]счетчики!$B$6:$M$38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'[163]ГСМ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гггг">#REF!</definedName>
    <definedName name="геолпар" hidden="1">#REF!</definedName>
    <definedName name="Гл_бух">#REF!</definedName>
    <definedName name="год">[216]данн!$C$3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'[217]Сомн.треб общие'!#REF!</definedName>
    <definedName name="гп___0">'[218]Сомн_треб общие'!#REF!</definedName>
    <definedName name="гп___14">'[219]Сомн_треб общие'!#REF!</definedName>
    <definedName name="гп___23">'[220]Сомн_треб общие'!#REF!</definedName>
    <definedName name="гп___28">'[219]Сомн_треб общие'!#REF!</definedName>
    <definedName name="гп___40">'[221]Сомн_треб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[168]свод!$A$719:$B$730</definedName>
    <definedName name="Грузо0">[168]свод!$B$719:$B$730</definedName>
    <definedName name="Грузо1">[168]свод!$B$719:$E$730</definedName>
    <definedName name="групп">[168]группа!$B$1:$B$30</definedName>
    <definedName name="групп1">[168]группа!$A$1:$B$30</definedName>
    <definedName name="грфинцкавг98Х" hidden="1">{#N/A,#N/A,TRUE,"Лист1";#N/A,#N/A,TRUE,"Лист2";#N/A,#N/A,TRUE,"Лист3"}</definedName>
    <definedName name="ГСМ">[168]свод!$A$288:$B$308</definedName>
    <definedName name="ГСМ0">[168]свод!$B$288:$B$308</definedName>
    <definedName name="ГСМ1">[168]свод!$B$288:$E$308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'[176]АПК реформа'!#REF!</definedName>
    <definedName name="д">[161]Assumptions!#REF!</definedName>
    <definedName name="д_от_ОС">[163]аморт!$E$17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[222]план07!#REF!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[39]Д!$B$4:$AH$29</definedName>
    <definedName name="двенадцать">'[161]IS-Cash'!$Q$97:$Q$105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'[223]из сем'!$A$2:$B$362</definedName>
    <definedName name="дебиторка">'[24]Отчет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[39]Джет!$B$4:$AH$29</definedName>
    <definedName name="дз1">'[177]2008 ГСМ'!#REF!</definedName>
    <definedName name="дз2">'[177]2008 ГСМ'!#REF!</definedName>
    <definedName name="дз3">'[177]2008 ГСМ'!#REF!</definedName>
    <definedName name="дивд">'[224]Ден потоки'!#REF!</definedName>
    <definedName name="диз">'[163]ГСМ Гараж'!$D$16</definedName>
    <definedName name="диз_инвест">'[163]ГСМ по инвест'!$K$34</definedName>
    <definedName name="Директор">#REF!</definedName>
    <definedName name="дло">'[225]Financial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'[224]Добыча нефти4'!$F$11:$Q$12</definedName>
    <definedName name="Добыча___0">[226]Добычанефти4!$F$11:$Q$12</definedName>
    <definedName name="Добыча___10">[226]Добычанефти4!$F$11:$Q$12</definedName>
    <definedName name="Добыча_1">'[227]Добыча нефти4'!$F$11:$Q$12</definedName>
    <definedName name="Добыча_10">'[228]Добыча нефти4'!$F$11:$Q$12</definedName>
    <definedName name="Добыча_11">'[229]Добыча нефти4'!$F$11:$Q$12</definedName>
    <definedName name="Добыча_12">'[230]Добыча нефти4'!$F$11:$Q$12</definedName>
    <definedName name="Добыча_13">'[227]Добыча нефти4'!$F$11:$Q$12</definedName>
    <definedName name="Добыча_17">'[149]Добыча нефти4'!$F$11:$Q$12</definedName>
    <definedName name="Добыча_18">'[231]Добыча нефти4'!$F$11:$Q$12</definedName>
    <definedName name="Добыча_19">'[228]Добыча нефти4'!$F$11:$Q$12</definedName>
    <definedName name="Добыча_2">'[232]Добыча нефти4'!$F$11:$Q$12</definedName>
    <definedName name="Добыча_21">'[228]Добыча нефти4'!$F$11:$Q$12</definedName>
    <definedName name="Добыча_22">'[224]Добыча нефти4'!$F$11:$Q$12</definedName>
    <definedName name="Добыча_27">'[228]Добыча нефти4'!$F$11:$Q$12</definedName>
    <definedName name="Добыча_3">'[151]Добыча нефти4'!$F$11:$Q$12</definedName>
    <definedName name="Добыча_4">'[233]Добыча нефти4'!$F$11:$Q$12</definedName>
    <definedName name="Добыча_6">'[227]Добыча нефти4'!$F$11:$Q$12</definedName>
    <definedName name="Добыча_7">'[227]Добыча нефти4'!$F$11:$Q$12</definedName>
    <definedName name="Добыча_8">'[227]Добыча нефти4'!$F$11:$Q$12</definedName>
    <definedName name="Добыча_9">'[227]Добыча нефти4'!$F$11:$Q$12</definedName>
    <definedName name="дожоджодло4">#REF!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[203]Форма2!$E$234:$F$237,[203]Форма2!$C$234:$C$237,[203]Форма2!$E$224:$F$232,[203]Форма2!$C$224:$C$232,[203]Форма2!$E$223:$F$223,[203]Форма2!$C$223,[203]Форма2!$E$217:$F$221,[203]Форма2!$C$217:$C$221,[203]Форма2!$E$210:$F$215,[203]Форма2!$C$210:$C$215,[203]Форма2!$C$210</definedName>
    <definedName name="ДЭ">[39]ДЭ!$B$4:$AI$29</definedName>
    <definedName name="е">#REF!</definedName>
    <definedName name="Ед.">#REF!</definedName>
    <definedName name="ЕдИзм">[11]ЕдИзм!$A$1:$D$25</definedName>
    <definedName name="ЕдИзм_10">[95]ЕдИзм!$A$1:$D$25</definedName>
    <definedName name="ЕдИзм_11">[107]ЕдИзм!$A$1:$D$25</definedName>
    <definedName name="ЕдИзм_12">[107]ЕдИзм!$A$1:$D$25</definedName>
    <definedName name="ЕдИзм_13">[108]ЕдИзм!$A$1:$D$25</definedName>
    <definedName name="ЕдИзм_17">#REF!</definedName>
    <definedName name="ЕдИзм_18">#REF!</definedName>
    <definedName name="ЕдИзм_19">[97]ЕдИзм!$A$1:$D$25</definedName>
    <definedName name="ЕдИзм_2">[109]ЕдИзм!$A$1:$D$25</definedName>
    <definedName name="ЕдИзм_3">[110]ЕдИзм!$A$1:$D$25</definedName>
    <definedName name="ЕдИзм_4">[110]ЕдИзм!$A$1:$D$25</definedName>
    <definedName name="ЕдИзм_5">[98]ЕдИзм!$A$1:$D$25</definedName>
    <definedName name="ЕдИзм_6">[99]ЕдИзм!$A$1:$D$25</definedName>
    <definedName name="ЕдИзм_7">[100]ЕдИзм!$A$1:$D$25</definedName>
    <definedName name="ЕдИзм_9">[111]ЕдИзм!$A$1:$D$25</definedName>
    <definedName name="еее">[234]п25ЦТАИ!#REF!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[215]Ершова!$B$15:$G$52</definedName>
    <definedName name="ЕУЕУЕУ">#REF!</definedName>
    <definedName name="ЕУЕУКЕУФ">#REF!</definedName>
    <definedName name="ж">#N/A</definedName>
    <definedName name="жанара">[235]Форма2!$D$129:$F$132,[235]Форма2!$D$134:$F$135,[235]Форма2!$D$137:$F$140,[235]Форма2!$D$142:$F$144,[235]Форма2!$D$146:$F$150,[235]Форма2!$D$152:$F$154,[235]Форма2!$D$156:$F$162,[235]Форма2!$D$129</definedName>
    <definedName name="жанара_10">[236]Форма2!$D$129:$F$132,[236]Форма2!$D$134:$F$135,[236]Форма2!$D$137:$F$140,[236]Форма2!$D$142:$F$144,[236]Форма2!$D$146:$F$150,[236]Форма2!$D$152:$F$154,[236]Форма2!$D$156:$F$162,[236]Форма2!$D$129</definedName>
    <definedName name="жанара_11">[237]Форма2!$D$129:$F$132,[237]Форма2!$D$134:$F$135,[237]Форма2!$D$137:$F$140,[237]Форма2!$D$142:$F$144,[237]Форма2!$D$146:$F$150,[237]Форма2!$D$152:$F$154,[237]Форма2!$D$156:$F$162,[237]Форма2!$D$129</definedName>
    <definedName name="жанара_19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жанара_4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5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6">[238]Форма2!$D$129:$F$132,[238]Форма2!$D$134:$F$135,[238]Форма2!$D$137:$F$140,[238]Форма2!$D$142:$F$144,[238]Форма2!$D$146:$F$150,[238]Форма2!$D$152:$F$154,[238]Форма2!$D$156:$F$162,[238]Форма2!$D$129</definedName>
    <definedName name="жанара_7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9">[239]Форма2!$D$129:$F$132,[239]Форма2!$D$134:$F$135,[239]Форма2!$D$137:$F$140,[239]Форма2!$D$142:$F$144,[239]Форма2!$D$146:$F$150,[239]Форма2!$D$152:$F$154,[239]Форма2!$D$156:$F$162,[239]Форма2!$D$129</definedName>
    <definedName name="Жанаргуль">#N/A</definedName>
    <definedName name="Жет">[39]Жет!$B$4:$AI$29</definedName>
    <definedName name="Жетэнс">[39]Жетэнс!$B$4:$AI$29</definedName>
    <definedName name="жж">#REF!</definedName>
    <definedName name="жжждл">#REF!</definedName>
    <definedName name="ЖОЭС">[39]ЖОЭС!$B$4:$AI$29</definedName>
    <definedName name="жэср">[39]ЖЭСр!$B$4:$AH$28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#REF!,#REF!</definedName>
    <definedName name="зап1">'[163]Запчасти Гараж'!$D$35</definedName>
    <definedName name="зап2">'[163]Запчасти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[240]Корректировка!#REF!</definedName>
    <definedName name="защита_рук">#REF!</definedName>
    <definedName name="звз">[45]группа!$H$1</definedName>
    <definedName name="зЖОЭС">[39]ЖОЭС!$B$4:$AH$29</definedName>
    <definedName name="зз">#REF!</definedName>
    <definedName name="ЗЗЗЗ">#REF!</definedName>
    <definedName name="знач">[45]группа!$H$9</definedName>
    <definedName name="зОнт">[39]Онт!$B$4:$AH$29</definedName>
    <definedName name="зп">'[241]7.1'!#REF!</definedName>
    <definedName name="зпетр">'[242]14.1.2.2.(Услуги связи)'!#REF!</definedName>
    <definedName name="зпетр_1">'[243]14_1_2_2__Услуги связи_'!#REF!</definedName>
    <definedName name="зпетр_11">'[243]14_1_2_2__Услуги связи_'!#REF!</definedName>
    <definedName name="зпетр_12">'[243]14_1_2_2__Услуги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'[243]14_1_2_2__Услуги связи_'!#REF!</definedName>
    <definedName name="зпетр_3">'[243]14_1_2_2__Услуги связи_'!#REF!</definedName>
    <definedName name="зпетр_36">'[243]14_1_2_2__Услуги связи_'!#REF!</definedName>
    <definedName name="зпетр_4">'[243]14_1_2_2__Услуги связи_'!#REF!</definedName>
    <definedName name="зпетр_5">'[244]14_1_2_2__Услуги связи_'!#REF!</definedName>
    <definedName name="зпетр_6">'[243]14_1_2_2__Услуги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'[44]7_1'!#REF!</definedName>
    <definedName name="И_11">'[44]7_1'!#REF!</definedName>
    <definedName name="И_12">'[44]7_1'!#REF!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'[44]7_1'!#REF!</definedName>
    <definedName name="И_15">'[44]7_1'!#REF!</definedName>
    <definedName name="И_16">'[44]7_1'!#REF!</definedName>
    <definedName name="И_17">'[44]7_1'!#REF!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'[44]7_1'!#REF!</definedName>
    <definedName name="И_24">'[44]7_1'!#REF!</definedName>
    <definedName name="И_27">'[44]7_1'!#REF!</definedName>
    <definedName name="И_3">'[44]7_1'!#REF!</definedName>
    <definedName name="И_36">'[44]7_1'!#REF!</definedName>
    <definedName name="И_4">'[44]7_1'!#REF!</definedName>
    <definedName name="И_5">'[44]7_1'!#REF!</definedName>
    <definedName name="И_6">'[44]7_1'!#REF!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'[24]Отчет 5П'!иав</definedName>
    <definedName name="ибз">'[242]14.1.2.2.(Услуги связи)'!#REF!</definedName>
    <definedName name="ибз_1">'[243]14_1_2_2__Услуги связи_'!#REF!</definedName>
    <definedName name="ибз_11">'[243]14_1_2_2__Услуги связи_'!#REF!</definedName>
    <definedName name="ибз_12">'[243]14_1_2_2__Услуги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'[243]14_1_2_2__Услуги связи_'!#REF!</definedName>
    <definedName name="ибз_3">'[243]14_1_2_2__Услуги связи_'!#REF!</definedName>
    <definedName name="ибз_36">'[243]14_1_2_2__Услуги связи_'!#REF!</definedName>
    <definedName name="ибз_4">'[243]14_1_2_2__Услуги связи_'!#REF!</definedName>
    <definedName name="ибз_5">'[244]14_1_2_2__Услуги связи_'!#REF!</definedName>
    <definedName name="ибз_6">'[243]14_1_2_2__Услуги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'[24]Отчет 5П'!ииииииииииии</definedName>
    <definedName name="ик">#N/A</definedName>
    <definedName name="имен.эн">#N/A</definedName>
    <definedName name="ИМИ">[245]Форма2!$C$19:$C$24,[245]Форма2!$E$19:$F$24,[245]Форма2!$D$26:$F$31,[245]Форма2!$C$33:$C$38,[245]Форма2!$E$33:$F$38,[245]Форма2!$D$40:$F$43,[245]Форма2!$C$45:$C$48,[245]Форма2!$E$45:$F$48,[245]Форма2!$C$19</definedName>
    <definedName name="имидж2">#REF!</definedName>
    <definedName name="Имидж3">[203]Форма2!$C$113:$C$114,[203]Форма2!$D$110:$F$112,[203]Форма2!$E$113:$F$114,[203]Форма2!$D$115:$F$115,[203]Форма2!$D$117:$F$119,[203]Форма2!$D$121:$F$122,[203]Форма2!$D$124:$F$126,[203]Форма2!$D$110</definedName>
    <definedName name="имиджавая">[245]Форма2!$E$200:$F$207,[245]Форма2!$C$200:$C$207,[245]Форма2!$E$189:$F$198,[245]Форма2!$C$189:$C$198,[245]Форма2!$E$188:$F$188,[245]Форма2!$C$188</definedName>
    <definedName name="имиджи">#REF!</definedName>
    <definedName name="импашыфпыфвлоапвы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[45]группа!$G$1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[246]NPV!#REF!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[168]свод!$A$791:$B$897</definedName>
    <definedName name="Инструм0">[168]свод!$B$791:$B$897</definedName>
    <definedName name="Инструм1">[168]свод!$B$791:$E$897</definedName>
    <definedName name="интерн">'[242]14.1.2.2.(Услуги связи)'!#REF!</definedName>
    <definedName name="интерн_1">'[243]14_1_2_2__Услуги связи_'!#REF!</definedName>
    <definedName name="интерн_11">'[243]14_1_2_2__Услуги связи_'!#REF!</definedName>
    <definedName name="интерн_12">'[243]14_1_2_2__Услуги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'[243]14_1_2_2__Услуги связи_'!#REF!</definedName>
    <definedName name="интерн_3">'[243]14_1_2_2__Услуги связи_'!#REF!</definedName>
    <definedName name="интерн_36">'[243]14_1_2_2__Услуги связи_'!#REF!</definedName>
    <definedName name="интерн_4">'[243]14_1_2_2__Услуги связи_'!#REF!</definedName>
    <definedName name="интерн_5">'[244]14_1_2_2__Услуги связи_'!#REF!</definedName>
    <definedName name="интерн_6">'[243]14_1_2_2__Услуги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'[219]Сомн.треб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[45]группа!$G$13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[0]!CURASSET_36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[169]Sheet1!#REF!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[0]!CURR_SCEN_7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 hidden="1">{#N/A,#N/A,TRUE,"Лист1";#N/A,#N/A,TRUE,"Лист2";#N/A,#N/A,TRUE,"Лист3"}</definedName>
    <definedName name="йййййййййййййййй">[247]Форма2!$D$129:$F$132,[247]Форма2!$D$134:$F$135,[247]Форма2!$D$137:$F$140,[247]Форма2!$D$142:$F$144,[247]Форма2!$D$146:$F$150,[247]Форма2!$D$152:$F$154,[247]Форма2!$D$156:$F$162,[247]Форма2!$D$129</definedName>
    <definedName name="йцу">#N/A</definedName>
    <definedName name="К">#REF!</definedName>
    <definedName name="К_поправка">#REF!</definedName>
    <definedName name="к1">[76]П!$C$136</definedName>
    <definedName name="к11">[63]Sheet1!$X$3:$X$277</definedName>
    <definedName name="к2">'[163]Стор Орг.РМУ'!$C$33</definedName>
    <definedName name="к4">[76]П!$C$139</definedName>
    <definedName name="к5">#REF!</definedName>
    <definedName name="КReПК">[83]KreПК!$A$217:$B$519</definedName>
    <definedName name="Кабель">[168]свод!$A$345:$B$365</definedName>
    <definedName name="Кабель0">[168]свод!$B$345:$B$365</definedName>
    <definedName name="Кабель1">[168]свод!$B$345:$E$365</definedName>
    <definedName name="кадр1">[248]Энергия!$G$32</definedName>
    <definedName name="кадр2">[248]Энергия!$H$32</definedName>
    <definedName name="кадр3">[248]Энергия!$I$32</definedName>
    <definedName name="кадр4">[248]Энергия!$J$32</definedName>
    <definedName name="Каз">'[249]План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[235]Форма2!$C$19:$C$24,[235]Форма2!$E$19:$F$24,[235]Форма2!$D$26:$F$31,[235]Форма2!$C$33:$C$38,[235]Форма2!$E$33:$F$38,[235]Форма2!$D$40:$F$43,[235]Форма2!$C$45:$C$48,[235]Форма2!$E$45:$F$48,[235]Форма2!$C$19</definedName>
    <definedName name="Кайдаш_10">[236]Форма2!$C$19:$C$24,[236]Форма2!$E$19:$F$24,[236]Форма2!$D$26:$F$31,[236]Форма2!$C$33:$C$38,[236]Форма2!$E$33:$F$38,[236]Форма2!$D$40:$F$43,[236]Форма2!$C$45:$C$48,[236]Форма2!$E$45:$F$48,[236]Форма2!$C$19</definedName>
    <definedName name="Кайдаш_11">[237]Форма2!$C$19:$C$24,[237]Форма2!$E$19:$F$24,[237]Форма2!$D$26:$F$31,[237]Форма2!$C$33:$C$38,[237]Форма2!$E$33:$F$38,[237]Форма2!$D$40:$F$43,[237]Форма2!$C$45:$C$48,[237]Форма2!$E$45:$F$48,[237]Форма2!$C$19</definedName>
    <definedName name="Кайдаш_19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Кайдаш_4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5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6">[238]Форма2!$C$19:$C$24,[238]Форма2!$E$19:$F$24,[238]Форма2!$D$26:$F$31,[238]Форма2!$C$33:$C$38,[238]Форма2!$E$33:$F$38,[238]Форма2!$D$40:$F$43,[238]Форма2!$C$45:$C$48,[238]Форма2!$E$45:$F$48,[238]Форма2!$C$19</definedName>
    <definedName name="Кайдаш_7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9">[239]Форма2!$C$19:$C$24,[239]Форма2!$E$19:$F$24,[239]Форма2!$D$26:$F$31,[239]Форма2!$C$33:$C$38,[239]Форма2!$E$33:$F$38,[239]Форма2!$D$40:$F$43,[239]Форма2!$C$45:$C$48,[239]Форма2!$E$45:$F$48,[239]Форма2!$C$19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[45]свод!$A$851:$B$903</definedName>
    <definedName name="канц0">[45]свод!$B$851:$B$903</definedName>
    <definedName name="канц1">[45]свод!$B$851:$J$903</definedName>
    <definedName name="КапчГЭС">'[176]АПК реформа'!#REF!</definedName>
    <definedName name="карт">'[242]14.1.2.2.(Услуги связи)'!#REF!</definedName>
    <definedName name="карт_1">'[243]14_1_2_2__Услуги связи_'!#REF!</definedName>
    <definedName name="карт_11">'[243]14_1_2_2__Услуги связи_'!#REF!</definedName>
    <definedName name="карт_12">'[243]14_1_2_2__Услуги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'[243]14_1_2_2__Услуги связи_'!#REF!</definedName>
    <definedName name="карт_3">'[243]14_1_2_2__Услуги связи_'!#REF!</definedName>
    <definedName name="карт_36">'[243]14_1_2_2__Услуги связи_'!#REF!</definedName>
    <definedName name="карт_4">'[243]14_1_2_2__Услуги связи_'!#REF!</definedName>
    <definedName name="карт_5">'[244]14_1_2_2__Услуги связи_'!#REF!</definedName>
    <definedName name="карт_6">'[243]14_1_2_2__Услуги связи_'!#REF!</definedName>
    <definedName name="КаскГЭС">'[176]АПК реформа'!#REF!</definedName>
    <definedName name="Кассир">#REF!</definedName>
    <definedName name="Катко">[39]Катко!$B$4:$AI$29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'[250]1кв. '!$A$14:$U$421</definedName>
    <definedName name="кв2">'[250]2кв.'!$A$14:$U$421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[168]свод!$A$913:$B$918</definedName>
    <definedName name="Керам0">[168]свод!$B$913:$B$918</definedName>
    <definedName name="Керам1">[168]свод!$B$913:$E$918</definedName>
    <definedName name="кеу2" hidden="1">#N/A</definedName>
    <definedName name="кис">#REF!</definedName>
    <definedName name="Кислор">[168]свод!$A$908:$B$911</definedName>
    <definedName name="Кислор0">[168]свод!$B$908:$B$911</definedName>
    <definedName name="Кислор1">[168]свод!$B$908:$E$911</definedName>
    <definedName name="кк">[234]п25ЦТАИ!#REF!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'[242]14.1.2.2.(Услуги связи)'!#REF!</definedName>
    <definedName name="комп1_1">'[243]14_1_2_2__Услуги связи_'!#REF!</definedName>
    <definedName name="комп1_11">'[243]14_1_2_2__Услуги связи_'!#REF!</definedName>
    <definedName name="комп1_12">'[243]14_1_2_2__Услуги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'[243]14_1_2_2__Услуги связи_'!#REF!</definedName>
    <definedName name="комп1_3">'[243]14_1_2_2__Услуги связи_'!#REF!</definedName>
    <definedName name="комп1_36">'[243]14_1_2_2__Услуги связи_'!#REF!</definedName>
    <definedName name="комп1_4">'[243]14_1_2_2__Услуги связи_'!#REF!</definedName>
    <definedName name="комп1_5">'[244]14_1_2_2__Услуги связи_'!#REF!</definedName>
    <definedName name="комп1_6">'[243]14_1_2_2__Услуги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р">#REF!</definedName>
    <definedName name="Котракт0309">[63]Sheet1!$AB$3:$AB$277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[83]KreПК!$A$17:$B$819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[39]КРЭК!$B$4:$AH$29</definedName>
    <definedName name="КРЭКр">[39]КРЭКрег!$B$4:$AH$28</definedName>
    <definedName name="КТГ">'[251]Справка ИЦА'!#REF!</definedName>
    <definedName name="КТГ_1">'[252]Справка ИЦА'!#REF!</definedName>
    <definedName name="КТГ_10">'[253]Справка '!#REF!</definedName>
    <definedName name="КТГ_11">'[254]Справка ИЦА'!#REF!</definedName>
    <definedName name="КТГ_12">'[255]Справка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'[254]Справка ИЦА'!#REF!</definedName>
    <definedName name="КТГ_15">'[254]Справка ИЦА'!#REF!</definedName>
    <definedName name="КТГ_16">'[254]Справка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'[255]Справка ИЦА'!#REF!</definedName>
    <definedName name="КТГ_21">'[253]Справка '!#REF!</definedName>
    <definedName name="КТГ_22">'[256]Справка ИЦА'!#REF!</definedName>
    <definedName name="КТГ_24">'[254]Справка ИЦА'!#REF!</definedName>
    <definedName name="КТГ_27">'[257]Справка '!#REF!</definedName>
    <definedName name="КТГ_3">'[255]Справка ИЦА'!#REF!</definedName>
    <definedName name="КТГ_36">'[255]Справка ИЦА'!#REF!</definedName>
    <definedName name="КТГ_4">#REF!</definedName>
    <definedName name="КТГ_5">'[258]Справка ИЦА'!#REF!</definedName>
    <definedName name="КТГ_6">#REF!</definedName>
    <definedName name="КТГ_7">#REF!</definedName>
    <definedName name="КТГ_8">'[254]Справка ИЦА'!#REF!</definedName>
    <definedName name="КТГ_9">'[259]Справка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[260]данн!$C$4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'[261]  2.3.2'!#REF!</definedName>
    <definedName name="курсБ_1">'[262]_ 2_3_2'!#REF!</definedName>
    <definedName name="курсБ_11">'[262]_ 2_3_2'!#REF!</definedName>
    <definedName name="курсБ_12">'[262]_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'[262]_ 2_3_2'!#REF!</definedName>
    <definedName name="курсБ_3">'[262]_ 2_3_2'!#REF!</definedName>
    <definedName name="курсБ_36">'[262]_ 2_3_2'!#REF!</definedName>
    <definedName name="курсБ_4">'[262]_ 2_3_2'!#REF!</definedName>
    <definedName name="курсБ_5">'[263]_ 2_3_2'!#REF!</definedName>
    <definedName name="курсБ_6">'[262]_ 2_3_2'!#REF!</definedName>
    <definedName name="КурскАЭССрПок">#REF!</definedName>
    <definedName name="КурскАЭССрПрод">#REF!</definedName>
    <definedName name="кф">[45]свод!$G$2</definedName>
    <definedName name="КЦ">[168]свод!$A$921:$B$945</definedName>
    <definedName name="КЦ0">[168]свод!$B$921:$B$945</definedName>
    <definedName name="КЦ1">[264]свод!$B$921:$E$945</definedName>
    <definedName name="КЭ">[39]КЭ!$B$4:$AH$29</definedName>
    <definedName name="КЭТ">[39]КЭТ!$B$4:$AH$29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[205]СН!$B$6:$Y$19</definedName>
    <definedName name="лимит_1">[206]СН!$B$6:$Y$19</definedName>
    <definedName name="лимит_10">[207]СН!$B$6:$Y$19</definedName>
    <definedName name="лимит_11">[208]СН!$B$6:$Y$19</definedName>
    <definedName name="лимит_19">[209]СН!$B$6:$Y$19</definedName>
    <definedName name="лимит_4">[210]СН!$B$6:$Y$19</definedName>
    <definedName name="лимит_5">[211]СН!$B$6:$Y$19</definedName>
    <definedName name="лимит_6">[212]СН!$B$6:$Y$19</definedName>
    <definedName name="лимит_7">[213]СН!$B$6:$Y$19</definedName>
    <definedName name="лимит_9">[214]СН!$B$6:$Y$19</definedName>
    <definedName name="линии">[265]линии!$A$7:$AM$38</definedName>
    <definedName name="линии_6">[215]линии!$A$7:$AL$38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[266]Расчет2000Прямой!$M$11</definedName>
    <definedName name="м_ин">'[163]ГСМ по инвест'!$K$39</definedName>
    <definedName name="м_инвест">'[163]ГСМ по инвест'!$K$35</definedName>
    <definedName name="М_нгод">#REF!</definedName>
    <definedName name="м160">#REF!</definedName>
    <definedName name="м26">#REF!</definedName>
    <definedName name="маворпф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МагнитМКСрПок">#REF!</definedName>
    <definedName name="МагнитМКСрПрод">#REF!</definedName>
    <definedName name="мазут">[267]всп!$A$16</definedName>
    <definedName name="мазут_10">[268]топливо!$A$14:$F$44</definedName>
    <definedName name="мазут_11">[268]топливо!$A$14:$F$44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'[163]ГСМ Гараж'!$D$18</definedName>
    <definedName name="масло1">'[163]ГСМ Гараж'!$D$27</definedName>
    <definedName name="мат1">'[163]Запчасти Гараж'!$D$36</definedName>
    <definedName name="мат2">'[163]Запчасти Гараж'!$D$40</definedName>
    <definedName name="матРМУ">'[163]Материалы РМУ'!$F$234</definedName>
    <definedName name="маувго5">#N/A</definedName>
    <definedName name="МБОЕЭЭКСрПок">#REF!</definedName>
    <definedName name="МБОЕЭЭКСрПрод">#REF!</definedName>
    <definedName name="мбр">[11]Пр2!#REF!</definedName>
    <definedName name="мбр_1">[194]Пр2!#REF!</definedName>
    <definedName name="мбр_10">[195]Пр2!#REF!</definedName>
    <definedName name="мбр_11">[196]Пр2!#REF!</definedName>
    <definedName name="мбр_12">[196]Пр2!#REF!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[196]Пр2!#REF!</definedName>
    <definedName name="мбр_15">[196]Пр2!#REF!</definedName>
    <definedName name="мбр_16">[196]Пр2!#REF!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[194]Пр2!#REF!</definedName>
    <definedName name="мбр_24">[196]Пр2!#REF!</definedName>
    <definedName name="мбр_27">[196]Пр2!#REF!</definedName>
    <definedName name="мбр_3">[197]Пр2!#REF!</definedName>
    <definedName name="мбр_36">[196]Пр2!#REF!</definedName>
    <definedName name="мбр_4">[197]Пр2!#REF!</definedName>
    <definedName name="мбр_5">[197]Пр2!#REF!</definedName>
    <definedName name="мбр_6">[198]Пр2!#REF!</definedName>
    <definedName name="мбр_7">[199]Пр2!#REF!</definedName>
    <definedName name="мбр_9">[200]Пр2!#REF!</definedName>
    <definedName name="мвап45н65нъ" hidden="1">[6]Calc!$D$38:$D$83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[168]свод!$A$904:$B$906</definedName>
    <definedName name="Мед0">[168]свод!$B$904:$B$906</definedName>
    <definedName name="Мед1">[168]свод!$B$904:$E$906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[269]Запрос!$E$22</definedName>
    <definedName name="месяц">[161]Loan!$C$138:$C$143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[168]свод!$A$9:$B$121</definedName>
    <definedName name="Мет0">[168]свод!$B$9:$B$121</definedName>
    <definedName name="Мет1">[168]свод!$B$9:$E$121</definedName>
    <definedName name="металлообр.">[205]СН!$B$6:$Y$19</definedName>
    <definedName name="металлообр._1">[206]СН!$B$6:$Y$19</definedName>
    <definedName name="металлообр._10">[207]СН!$B$6:$Y$19</definedName>
    <definedName name="металлообр._11">[208]СН!$B$6:$Y$19</definedName>
    <definedName name="металлообр._19">[209]СН!$B$6:$Y$19</definedName>
    <definedName name="металлообр._4">[210]СН!$B$6:$Y$19</definedName>
    <definedName name="металлообр._5">[211]СН!$B$6:$Y$19</definedName>
    <definedName name="металлообр._6">[212]СН!$B$6:$Y$19</definedName>
    <definedName name="металлообр._7">[213]СН!$B$6:$Y$19</definedName>
    <definedName name="металлообр._9">[214]СН!$B$6:$Y$19</definedName>
    <definedName name="Метизы">[168]свод!$A$789:$B$790</definedName>
    <definedName name="Метизы0">[168]свод!$B$789:$B$790</definedName>
    <definedName name="Метизы1">[168]свод!$B$789:$E$790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[234]п25!#REF!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[0]!DATA_22_5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[39]МЭ!$B$4:$AH$28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[235]Форма2!$C$51:$C$58,[235]Форма2!$E$51:$F$58,[235]Форма2!$C$60:$C$63,[235]Форма2!$E$60:$F$63,[235]Форма2!$C$65:$C$67,[235]Форма2!$E$65:$F$67,[235]Форма2!$C$51</definedName>
    <definedName name="Найля_10">[236]Форма2!$C$51:$C$58,[236]Форма2!$E$51:$F$58,[236]Форма2!$C$60:$C$63,[236]Форма2!$E$60:$F$63,[236]Форма2!$C$65:$C$67,[236]Форма2!$E$65:$F$67,[236]Форма2!$C$51</definedName>
    <definedName name="Найля_11">[237]Форма2!$C$51:$C$58,[237]Форма2!$E$51:$F$58,[237]Форма2!$C$60:$C$63,[237]Форма2!$E$60:$F$63,[237]Форма2!$C$65:$C$67,[237]Форма2!$E$65:$F$67,[237]Форма2!$C$51</definedName>
    <definedName name="Найля_19">[187]Форма2!$C$51:$C$58,[187]Форма2!$E$51:$F$58,[187]Форма2!$C$60:$C$63,[187]Форма2!$E$60:$F$63,[187]Форма2!$C$65:$C$67,[187]Форма2!$E$65:$F$67,[187]Форма2!$C$51</definedName>
    <definedName name="Найля_4">[189]Форма2!$C$51:$C$58,[189]Форма2!$E$51:$F$58,[189]Форма2!$C$60:$C$63,[189]Форма2!$E$60:$F$63,[189]Форма2!$C$65:$C$67,[189]Форма2!$E$65:$F$67,[189]Форма2!$C$51</definedName>
    <definedName name="Найля_5">[189]Форма2!$C$51:$C$58,[189]Форма2!$E$51:$F$58,[189]Форма2!$C$60:$C$63,[189]Форма2!$E$60:$F$63,[189]Форма2!$C$65:$C$67,[189]Форма2!$E$65:$F$67,[189]Форма2!$C$51</definedName>
    <definedName name="Найля_6">[238]Форма2!$C$51:$C$58,[238]Форма2!$E$51:$F$58,[238]Форма2!$C$60:$C$63,[238]Форма2!$E$60:$F$63,[238]Форма2!$C$65:$C$67,[238]Форма2!$E$65:$F$67,[238]Форма2!$C$51</definedName>
    <definedName name="Найля_7">[189]Форма2!$C$51:$C$58,[189]Форма2!$E$51:$F$58,[189]Форма2!$C$60:$C$63,[189]Форма2!$E$60:$F$63,[189]Форма2!$C$65:$C$67,[189]Форма2!$E$65:$F$67,[189]Форма2!$C$51</definedName>
    <definedName name="Найля_9">[239]Форма2!$C$51:$C$58,[239]Форма2!$E$51:$F$58,[239]Форма2!$C$60:$C$63,[239]Форма2!$E$60:$F$63,[239]Форма2!$C$65:$C$67,[239]Форма2!$E$65:$F$67,[239]Форма2!$C$51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[76]П!$A$19:$IV$19,[76]П!$A$12</definedName>
    <definedName name="налоги">#REF!</definedName>
    <definedName name="Направления">[269]month!$A$21:$A$52</definedName>
    <definedName name="Насос">[168]свод!$A$656:$B$663</definedName>
    <definedName name="Насос0">[168]свод!$B$656:$B$663</definedName>
    <definedName name="Насос1">[168]свод!$B$656:$E$663</definedName>
    <definedName name="Ната">#N/A</definedName>
    <definedName name="наташа">#REF!</definedName>
    <definedName name="НВО">[168]свод!$A$374:$B$418</definedName>
    <definedName name="НВО0">[168]свод!$B$374:$B$418</definedName>
    <definedName name="НВО1">[168]свод!$B$374:$E$418</definedName>
    <definedName name="нгнгрр" hidden="1">{#N/A,#N/A,TRUE,"Лист1";#N/A,#N/A,TRUE,"Лист2";#N/A,#N/A,TRUE,"Лист3"}</definedName>
    <definedName name="НДС">#REF!</definedName>
    <definedName name="НДС_5">#REF!</definedName>
    <definedName name="НДС_9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р">#REF!</definedName>
    <definedName name="нет">#REF!</definedName>
    <definedName name="НефтехимСрПок">#REF!</definedName>
    <definedName name="НефтехимСрПрод">#REF!</definedName>
    <definedName name="НИ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[234]п25ЦТАИ!#REF!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[39]Нур!$B$4:$AH$29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наше!$A$3:$M$330</definedName>
    <definedName name="_xlnm.Print_Area">#N/A</definedName>
    <definedName name="обслуга" hidden="1">#REF!</definedName>
    <definedName name="обуч">#N/A</definedName>
    <definedName name="Общ_сводн">[168]свод!$B$8:$E$955</definedName>
    <definedName name="объем">#REF!</definedName>
    <definedName name="Объем_дополн.">#REF!</definedName>
    <definedName name="Огнеуп">[168]свод!$A$421:$B$434</definedName>
    <definedName name="Огнеуп0">[168]свод!$B$421:$B$434</definedName>
    <definedName name="Огнеуп1">[168]свод!$B$421:$E$434</definedName>
    <definedName name="огнт">[270]Sheet1!#REF!</definedName>
    <definedName name="озелен.08г">#REF!</definedName>
    <definedName name="ок" hidden="1">[6]Calc!$D$38:$D$83</definedName>
    <definedName name="окр">[45]группа!$G$14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ля">#REF!</definedName>
    <definedName name="оман">#N/A</definedName>
    <definedName name="ОнтЖтр">[39]ОнтЖтр!$B$4:$AH$29</definedName>
    <definedName name="Онтрег">[39]Онтрег!$B$4:$AI$29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'[271]поставка сравн13'!$A$1:$Q$30</definedName>
    <definedName name="Ораз">[179]Форма2!$D$179:$F$185,[179]Форма2!$D$175:$F$177,[179]Форма2!$D$165:$F$173,[179]Форма2!$D$165</definedName>
    <definedName name="Оргтех">[168]свод!$A$690:$B$717</definedName>
    <definedName name="Оргтех0">[168]свод!$B$690:$B$717</definedName>
    <definedName name="Оргтех1">[168]свод!$B$690:$E$717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[247]Форма2!$E$106:$F$107,[247]Форма2!$C$106:$C$107,[247]Форма2!$E$102:$F$104,[247]Форма2!$C$102:$C$104,[247]Форма2!$C$97:$C$100,[247]Форма2!$E$97:$F$100,[247]Форма2!$E$92:$F$95,[247]Форма2!$C$92:$C$95,[247]Форма2!$C$92</definedName>
    <definedName name="осв">[247]Форма2!$C$19:$C$24,[247]Форма2!$E$19:$F$24,[247]Форма2!$D$26:$F$31,[247]Форма2!$C$33:$C$38,[247]Форма2!$E$33:$F$38,[247]Форма2!$D$40:$F$43,[247]Форма2!$C$45:$C$48,[247]Форма2!$E$45:$F$48,[247]Форма2!$C$19</definedName>
    <definedName name="освд.">#N/A</definedName>
    <definedName name="Осветит">[168]свод!$A$567:$B$602</definedName>
    <definedName name="Осветит0">[168]свод!$B$567:$B$602</definedName>
    <definedName name="Осветит1">[168]свод!$B$567:$E$602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[272]Потребители!$A$11:$I$41</definedName>
    <definedName name="отпуск_10">[268]Потребители!$A$11:$I$41</definedName>
    <definedName name="отпуск_11">[268]Потребители!$A$11:$I$41</definedName>
    <definedName name="отпуск110">[265]счетчики!$AP$6:$AX$38</definedName>
    <definedName name="отпуск110_6">[215]счетчики!$AP$6:$AX$38</definedName>
    <definedName name="отпуск220">[265]счетчики!$AE$6:$AO$38</definedName>
    <definedName name="отпуск220_6">[215]счетчики!$AE$6:$AO$38</definedName>
    <definedName name="отходы">[205]потр!$B$6:$CT$19</definedName>
    <definedName name="отходы_1">[206]потр!$B$6:$CT$19</definedName>
    <definedName name="отходы_10">[207]потр!$B$6:$CT$19</definedName>
    <definedName name="отходы_11">[208]потр!$B$6:$CT$19</definedName>
    <definedName name="отходы_19">[209]потр!$B$6:$CT$19</definedName>
    <definedName name="отходы_4">[210]потр!$B$6:$CT$19</definedName>
    <definedName name="отходы_5">[211]потр!$B$6:$CT$19</definedName>
    <definedName name="отходы_6">[212]потр!$B$6:$CT$19</definedName>
    <definedName name="отходы_7">[213]потр!$B$6:$CT$19</definedName>
    <definedName name="отходы_9">[214]потр!$B$6:$CT$19</definedName>
    <definedName name="отчет" hidden="1">{#N/A,#N/A,TRUE,"Лист1";#N/A,#N/A,TRUE,"Лист2";#N/A,#N/A,TRUE,"Лист3"}</definedName>
    <definedName name="Отчет1" hidden="1">[6]Calc!$AB$153:$AB$325</definedName>
    <definedName name="Отчисления_от_зпл">0.385</definedName>
    <definedName name="Офис">'[176]АПК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[234]п11!#REF!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[234]п23!#REF!</definedName>
    <definedName name="п24">#REF!</definedName>
    <definedName name="п25">[234]п25!#REF!</definedName>
    <definedName name="п26">[234]п26!#REF!</definedName>
    <definedName name="п27">#REF!</definedName>
    <definedName name="п28">#REF!</definedName>
    <definedName name="п29">#REF!</definedName>
    <definedName name="п30">#REF!</definedName>
    <definedName name="п31">[234]п31!#REF!</definedName>
    <definedName name="п32">#REF!</definedName>
    <definedName name="п33">#REF!</definedName>
    <definedName name="п4">[234]п4!#REF!</definedName>
    <definedName name="п5">[234]п5!#REF!</definedName>
    <definedName name="п7">[234]п7!#REF!</definedName>
    <definedName name="п8">[234]п8!#REF!</definedName>
    <definedName name="пав">'[24]Отчет 5П'!пав</definedName>
    <definedName name="павы">[167]Форма2!$E$200:$F$207,[167]Форма2!$C$200:$C$207,[167]Форма2!$E$189:$F$198,[167]Форма2!$C$189:$C$198,[167]Форма2!$E$188:$F$188,[167]Форма2!$C$188</definedName>
    <definedName name="павып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пакав">[192]Форма2!$D$129:$F$132,[192]Форма2!$D$134:$F$135,[192]Форма2!$D$137:$F$140,[192]Форма2!$D$142:$F$144,[192]Форма2!$D$146:$F$150,[192]Форма2!$D$152:$F$154,[192]Форма2!$D$156:$F$162,[192]Форма2!$D$129</definedName>
    <definedName name="памаывщпршарпщлоыварпщлыы">[167]Форма1!$C$22:$D$33,[167]Форма1!$C$36:$D$48,[167]Форма1!$C$22</definedName>
    <definedName name="папап" hidden="1">#REF!</definedName>
    <definedName name="пар">#REF!</definedName>
    <definedName name="Параметры">'[273]Итоговая таблица'!$A$7:$V$10</definedName>
    <definedName name="Параметры_1">'[274]Итоговая таблица'!$A$7:$V$10</definedName>
    <definedName name="Параметры_10">'[275]Итоговая таблица'!$A$7:$V$10</definedName>
    <definedName name="Параметры_11">'[276]Итоговая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'[276]Итоговая таблица'!$A$7:$V$10</definedName>
    <definedName name="Параметры_22">'[277]Итоговая таблица'!$A$7:$V$10</definedName>
    <definedName name="Параметры_27">'[278]Итоговая таблица'!$A$7:$V$10</definedName>
    <definedName name="Параметры_3">'[276]Итоговая таблица'!$A$7:$V$10</definedName>
    <definedName name="Параметры_4">'[276]Итоговая таблица'!$A$7:$V$10</definedName>
    <definedName name="Параметры_5">'[279]Итоговая таблица'!$A$7:$V$10</definedName>
    <definedName name="Параметры_6">'[280]Итоговая таблица'!$A$7:$V$10</definedName>
    <definedName name="Параметры_7">'[281]Итоговая таблица'!$A$7:$V$10</definedName>
    <definedName name="Параметры_8">'[275]Итоговая таблица'!$A$7:$V$10</definedName>
    <definedName name="Параметры_9">'[282]Итоговая таблица'!$A$7:$V$10</definedName>
    <definedName name="парво">#N/A</definedName>
    <definedName name="пашщравыпрывжадрп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пв">#REF!</definedName>
    <definedName name="пвапвыпывп54342э">[167]Форма2!$D$179:$F$185,[167]Форма2!$D$175:$F$177,[167]Форма2!$D$165:$F$173,[167]Форма2!$D$165</definedName>
    <definedName name="пен">#REF!</definedName>
    <definedName name="пер">[283]Форма2!$E$234:$F$237,[283]Форма2!$C$234:$C$237,[283]Форма2!$E$224:$F$232,[283]Форма2!$C$224:$C$232,[283]Форма2!$E$223:$F$223,[283]Форма2!$C$223,[283]Форма2!$E$217:$F$221,[283]Форма2!$C$217:$C$221,[283]Форма2!$E$210:$F$215,[283]Форма2!$C$210:$C$215,[283]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[270]Sheet1!#REF!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[83]KreПК!$A$217:$B$519</definedName>
    <definedName name="ПКПЕКПП">#REF!</definedName>
    <definedName name="ПКПКЕПКЕ">#REF!</definedName>
    <definedName name="ПКУПЫУ">#REF!</definedName>
    <definedName name="План_2010_г.">[269]Запрос!$D$22</definedName>
    <definedName name="План_доходов____ВТЧ">#REF!</definedName>
    <definedName name="План_расходов____ВТЧ">#REF!</definedName>
    <definedName name="ПланЗАОсдопзад">'[284]Сдача '!#REF!</definedName>
    <definedName name="ПланРасш080107">#REF!</definedName>
    <definedName name="плата_32">'[177]Плата за загрязнение '!$J$17</definedName>
    <definedName name="плата_з1">'[177]Плата за загрязнение '!$H$17</definedName>
    <definedName name="плата_з3">'[177]Плата за загрязнение '!$L$17</definedName>
    <definedName name="плата_з4">'[177]Плата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'[24]Отчет 5П'!Подготовка_к_печати_и_сохранение0710</definedName>
    <definedName name="Подгр">[168]группа!$B$66:$B$67</definedName>
    <definedName name="Подгр0">[168]группа!$A$66:$B$67</definedName>
    <definedName name="Подразделения">#REF!</definedName>
    <definedName name="Подряд">[168]группа!$B$41:$B$65</definedName>
    <definedName name="Подряд0">[168]группа!$A$41:$B$65</definedName>
    <definedName name="Подшипн">[168]свод!$A$732:$B$787</definedName>
    <definedName name="Подшипн0">[168]свод!$B$732:$B$787</definedName>
    <definedName name="Подшипн1">[168]свод!$B$732:$E$787</definedName>
    <definedName name="пойнт">'[242]14.1.2.2.(Услуги связи)'!#REF!</definedName>
    <definedName name="пойнт_1">'[243]14_1_2_2__Услуги связи_'!#REF!</definedName>
    <definedName name="пойнт_11">'[243]14_1_2_2__Услуги связи_'!#REF!</definedName>
    <definedName name="пойнт_12">'[243]14_1_2_2__Услуги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'[243]14_1_2_2__Услуги связи_'!#REF!</definedName>
    <definedName name="пойнт_3">'[243]14_1_2_2__Услуги связи_'!#REF!</definedName>
    <definedName name="пойнт_36">'[243]14_1_2_2__Услуги связи_'!#REF!</definedName>
    <definedName name="пойнт_4">'[243]14_1_2_2__Услуги связи_'!#REF!</definedName>
    <definedName name="пойнт_5">'[244]14_1_2_2__Услуги связи_'!#REF!</definedName>
    <definedName name="пойнт_6">'[243]14_1_2_2__Услуги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[285]Пок!$A$6:$D$120</definedName>
    <definedName name="показания_1">[286]Пок!$A$6:$D$120</definedName>
    <definedName name="показания_10">#REF!</definedName>
    <definedName name="показания_11">[287]Пок!$A$6:$D$120</definedName>
    <definedName name="показания_12.03">[268]Пок!$A$6:$D$119</definedName>
    <definedName name="показания_12.03_11">[288]Пок!$A$6:$D$119</definedName>
    <definedName name="показания_19">[289]Пок!$A$6:$D$120</definedName>
    <definedName name="показания_21">[290]Пок!$A$6:$D$120</definedName>
    <definedName name="показания_22">[290]Пок!$A$6:$D$120</definedName>
    <definedName name="показания_27">[289]Пок!$A$6:$D$120</definedName>
    <definedName name="показания_4">[291]tek!$A$6:$D$119</definedName>
    <definedName name="показания_6">[292]Пок!$A$6:$D$120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[255]потр!$B$6:$CT$19</definedName>
    <definedName name="потреб_1">[293]потр!$B$6:$CT$19</definedName>
    <definedName name="потреб_10">[294]потр!$B$6:$CT$19</definedName>
    <definedName name="потреб_11">[273]потр!$B$6:$CT$19</definedName>
    <definedName name="потреб_12">[295]потр!$B$6:$CT$19</definedName>
    <definedName name="потреб_13">[295]потр!$B$6:$CT$19</definedName>
    <definedName name="потреб_17">[273]потр!$B$6:$CT$19</definedName>
    <definedName name="потреб_18">[273]потр!$B$6:$CT$19</definedName>
    <definedName name="потреб_19">[296]потр!$B$6:$CT$19</definedName>
    <definedName name="потреб_2">[273]потр!$B$6:$CT$19</definedName>
    <definedName name="потреб_21">[296]потр!$B$6:$CT$19</definedName>
    <definedName name="потреб_22">[297]потр!$B$6:$CT$19</definedName>
    <definedName name="потреб_27">[296]потр!$B$6:$CT$19</definedName>
    <definedName name="потреб_3">[273]потр!$B$6:$CT$19</definedName>
    <definedName name="потреб_4">[273]потр!$B$6:$CT$19</definedName>
    <definedName name="потреб_5">[298]потр!$B$6:$CT$19</definedName>
    <definedName name="потреб_6">[299]потр!$B$6:$CT$19</definedName>
    <definedName name="потреб_7">[300]потр!$B$6:$CT$19</definedName>
    <definedName name="потреб_8">[301]потр!$B$6:$CT$19</definedName>
    <definedName name="потреб_9">[302]потр!$B$6:$CT$19</definedName>
    <definedName name="потребители">[303]Потребители!$B$4:$AH$23</definedName>
    <definedName name="потребители_11">#REF!</definedName>
    <definedName name="почему">#N/A</definedName>
    <definedName name="Почта">[245]Форма2!$C$51:$C$58,[245]Форма2!$E$51:$F$58,[245]Форма2!$C$60:$C$63,[245]Форма2!$E$60:$F$63,[245]Форма2!$C$65:$C$67,[245]Форма2!$E$65:$F$67,[245]Форма2!$C$51</definedName>
    <definedName name="Почта22">#REF!</definedName>
    <definedName name="Почта3">[245]Форма1!$C$22:$D$33,[245]Форма1!$C$36:$D$48,[245]Форма1!$C$22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'[24]Отчет 5П'!пппппппппппппппппппппппп</definedName>
    <definedName name="ППУПМУП">#REF!</definedName>
    <definedName name="пр">#REF!</definedName>
    <definedName name="прарырывпыр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Предприятия">'[242]#ССЫЛКА'!$A$1:$D$64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'[304]Cash CCI Detail'!$G$28+'[304]Cash CCI Detail'!$K$107</definedName>
    <definedName name="прибыль3" hidden="1">{#N/A,#N/A,TRUE,"Лист1";#N/A,#N/A,TRUE,"Лист2";#N/A,#N/A,TRUE,"Лист3"}</definedName>
    <definedName name="прием110">[265]счетчики!$BG$6:$BN$38</definedName>
    <definedName name="прием110_6">[215]счетчики!$BG$6:$BM$38</definedName>
    <definedName name="прием220">[265]счетчики!$AY$6:$BF$38</definedName>
    <definedName name="прием220_6">[215]счетчики!$AY$6:$BF$38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'[163]Постановка на учет авто'!$N$22</definedName>
    <definedName name="прим1">'[163]Размножение проектов'!$L$22</definedName>
    <definedName name="прлыаовпрыдвлорпдвыавртдлл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">'[305]Sales F'!$B$247:$B$276</definedName>
    <definedName name="проценты">[161]Loan!$D$138:$D$141</definedName>
    <definedName name="Прочие_материалы">#REF!</definedName>
    <definedName name="ПРП">'[176]АПК реформа'!#REF!</definedName>
    <definedName name="прпар">#REF!</definedName>
    <definedName name="прппррап">#REF!</definedName>
    <definedName name="прпр" hidden="1">#REF!</definedName>
    <definedName name="прпрп">[83]KreПК!$D$296:$F$304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[167]Форма2!$E$200:$F$207,[167]Форма2!$C$200:$C$207,[167]Форма2!$E$189:$F$198,[167]Форма2!$C$189:$C$198,[167]Форма2!$E$188:$F$188,[167]Форма2!$C$188</definedName>
    <definedName name="р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[303]Блоки!$A$3:$D$33</definedName>
    <definedName name="работа_11">#REF!</definedName>
    <definedName name="раз_пр">'[163]Размножение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[11]Форма2!$C$51:$C$58,[11]Форма2!$E$51:$F$58,[11]Форма2!$C$60:$C$63,[11]Форма2!$E$60:$F$63,[11]Форма2!$C$65:$C$67,[11]Форма2!$E$65:$F$67,[11]Форма2!$C$51</definedName>
    <definedName name="расходы_10">[306]Форма2!$C$51:$C$58,[306]Форма2!$E$51:$F$58,[306]Форма2!$C$60:$C$63,[306]Форма2!$E$60:$F$63,[306]Форма2!$C$65:$C$67,[306]Форма2!$E$65:$F$67,[306]Форма2!$C$51</definedName>
    <definedName name="расходы_11">[307]Форма2!$C$51:$C$58,[307]Форма2!$E$51:$F$58,[307]Форма2!$C$60:$C$63,[307]Форма2!$E$60:$F$63,[307]Форма2!$C$65:$C$67,[307]Форма2!$E$65:$F$67,[307]Форма2!$C$51</definedName>
    <definedName name="расходы_17">[308]Форма2!$C$51:$C$58,[308]Форма2!$E$51:$F$58,[308]Форма2!$C$60:$C$63,[308]Форма2!$E$60:$F$63,[308]Форма2!$C$65:$C$67,[308]Форма2!$E$65:$F$67,[308]Форма2!$C$51</definedName>
    <definedName name="расходы_18">[308]Форма2!$C$51:$C$58,[308]Форма2!$E$51:$F$58,[308]Форма2!$C$60:$C$63,[308]Форма2!$E$60:$F$63,[308]Форма2!$C$65:$C$67,[308]Форма2!$E$65:$F$67,[308]Форма2!$C$51</definedName>
    <definedName name="расходы_19">[308]Форма2!$C$51:$C$58,[308]Форма2!$E$51:$F$58,[308]Форма2!$C$60:$C$63,[308]Форма2!$E$60:$F$63,[308]Форма2!$C$65:$C$67,[308]Форма2!$E$65:$F$67,[308]Форма2!$C$51</definedName>
    <definedName name="расходы_3">[309]Форма2!$C$51:$C$58,[309]Форма2!$E$51:$F$58,[309]Форма2!$C$60:$C$63,[309]Форма2!$E$60:$F$63,[309]Форма2!$C$65:$C$67,[309]Форма2!$E$65:$F$67,[309]Форма2!$C$51</definedName>
    <definedName name="расходы_4">[309]Форма2!$C$51:$C$58,[309]Форма2!$E$51:$F$58,[309]Форма2!$C$60:$C$63,[309]Форма2!$E$60:$F$63,[309]Форма2!$C$65:$C$67,[309]Форма2!$E$65:$F$67,[309]Форма2!$C$51</definedName>
    <definedName name="расходы_5">[309]Форма2!$C$51:$C$58,[309]Форма2!$E$51:$F$58,[309]Форма2!$C$60:$C$63,[309]Форма2!$E$60:$F$63,[309]Форма2!$C$65:$C$67,[309]Форма2!$E$65:$F$67,[309]Форма2!$C$51</definedName>
    <definedName name="расходы_6">[310]Форма2!$C$51:$C$58,[310]Форма2!$E$51:$F$58,[310]Форма2!$C$60:$C$63,[310]Форма2!$E$60:$F$63,[310]Форма2!$C$65:$C$67,[310]Форма2!$E$65:$F$67,[310]Форма2!$C$51</definedName>
    <definedName name="расходы_7">[309]Форма2!$C$51:$C$58,[309]Форма2!$E$51:$F$58,[309]Форма2!$C$60:$C$63,[309]Форма2!$E$60:$F$63,[309]Форма2!$C$65:$C$67,[309]Форма2!$E$65:$F$67,[309]Форма2!$C$51</definedName>
    <definedName name="расходы_9">[311]Форма2!$C$51:$C$58,[311]Форма2!$E$51:$F$58,[311]Форма2!$C$60:$C$63,[311]Форма2!$E$60:$F$63,[311]Форма2!$C$65:$C$67,[311]Форма2!$E$65:$F$67,[311]Форма2!$C$51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">#REF!+#REF!+#REF!+#REF!+#REF!+#REF!+#REF!+#REF!+#REF!</definedName>
    <definedName name="РВА" hidden="1">{#N/A,#N/A,FALSE,"Aging Summary";#N/A,#N/A,FALSE,"Ratio Analysis";#N/A,#N/A,FALSE,"Test 120 Day Accts";#N/A,#N/A,FALSE,"Tickmarks"}</definedName>
    <definedName name="рврварправправ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[312]ИД!$C$2</definedName>
    <definedName name="_xlnm.Recorder">#REF!</definedName>
    <definedName name="рельсосмаз">#N/A</definedName>
    <definedName name="рем">#REF!+#REF!+#REF!+#REF!+#REF!+#REF!+#REF!+#REF!+#REF!</definedName>
    <definedName name="Ремонт">#N/A</definedName>
    <definedName name="Рентаб_сред">#REF!</definedName>
    <definedName name="реп">#REF!</definedName>
    <definedName name="рес1">[313]Пром1!#REF!</definedName>
    <definedName name="рис1" hidden="1">{#N/A,#N/A,TRUE,"Лист1";#N/A,#N/A,TRUE,"Лист2";#N/A,#N/A,TRUE,"Лист3"}</definedName>
    <definedName name="рк">[313]Пром1!#REF!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'[176]АПК реформа'!#REF!</definedName>
    <definedName name="РМУ_услуги_горн_Камыс">#REF!</definedName>
    <definedName name="РМУ_услуги_обог_Камыс">#REF!</definedName>
    <definedName name="ролл">[314]Форма2!$C$19:$C$24,[314]Форма2!$E$19:$F$24,[314]Форма2!$D$26:$F$31,[314]Форма2!$C$33:$C$38,[314]Форма2!$E$33:$F$38,[314]Форма2!$D$40:$F$43,[314]Форма2!$C$45:$C$48,[314]Форма2!$E$45:$F$48,[314]Форма2!$C$19</definedName>
    <definedName name="ролро">#REF!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">'[161]IS-Cash'!$A$98:$A$108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'[315]Отпуск продукции'!#REF!</definedName>
    <definedName name="рп">#REF!</definedName>
    <definedName name="рр">[234]п23!#REF!</definedName>
    <definedName name="ррр">#REF!</definedName>
    <definedName name="РСУ">#REF!</definedName>
    <definedName name="рщпарылфоп">[167]Форма2!$D$179:$F$185,[167]Форма2!$D$175:$F$177,[167]Форма2!$D$165:$F$173,[167]Форма2!$D$165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[0]!END_COL_9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[39]Сбыт!$B$4:$AH$28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__KEGOC_2007.xls_КАУ">#REF!</definedName>
    <definedName name="Сводный_баланс_н_п_с">'[24]Отчет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[11]Предпр!$L$3:$L$9</definedName>
    <definedName name="сектор_10">[95]Предпр!$L$3:$L$9</definedName>
    <definedName name="сектор_11">[107]Предпр!$L$3:$L$8</definedName>
    <definedName name="сектор_12">[107]Предпр!$L$3:$L$8</definedName>
    <definedName name="сектор_13">[108]Предпр!$L$3:$L$8</definedName>
    <definedName name="сектор_17">#REF!</definedName>
    <definedName name="сектор_18">#REF!</definedName>
    <definedName name="сектор_19">[97]Предпр!$L$3:$L$9</definedName>
    <definedName name="сектор_2">[109]Предпр!$L$3:$L$8</definedName>
    <definedName name="сектор_3">[110]Предпр!$L$3:$L$8</definedName>
    <definedName name="сектор_4">[110]Предпр!$L$3:$L$8</definedName>
    <definedName name="сектор_5">[98]Предпр!$L$3:$L$9</definedName>
    <definedName name="сектор_6">[99]Предпр!$L$3:$L$9</definedName>
    <definedName name="сектор_7">[100]Предпр!$L$3:$L$9</definedName>
    <definedName name="сектор_9">[111]Предпр!$L$3:$L$8</definedName>
    <definedName name="Сигн">#N/A</definedName>
    <definedName name="систем">[39]Сист!$B$4:$AH$28</definedName>
    <definedName name="скв">#REF!</definedName>
    <definedName name="скор">[235]Форма2!$E$106:$F$107,[235]Форма2!$C$106:$C$107,[235]Форма2!$E$102:$F$104,[235]Форма2!$C$102:$C$104,[235]Форма2!$C$97:$C$100,[235]Форма2!$E$97:$F$100,[235]Форма2!$E$92:$F$95,[235]Форма2!$C$92:$C$95,[235]Форма2!$C$92</definedName>
    <definedName name="скор_10">[236]Форма2!$E$106:$F$107,[236]Форма2!$C$106:$C$107,[236]Форма2!$E$102:$F$104,[236]Форма2!$C$102:$C$104,[236]Форма2!$C$97:$C$100,[236]Форма2!$E$97:$F$100,[236]Форма2!$E$92:$F$95,[236]Форма2!$C$92:$C$95,[236]Форма2!$C$92</definedName>
    <definedName name="скор_11">[237]Форма2!$E$106:$F$107,[237]Форма2!$C$106:$C$107,[237]Форма2!$E$102:$F$104,[237]Форма2!$C$102:$C$104,[237]Форма2!$C$97:$C$100,[237]Форма2!$E$97:$F$100,[237]Форма2!$E$92:$F$95,[237]Форма2!$C$92:$C$95,[237]Форма2!$C$92</definedName>
    <definedName name="скор_19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скор_4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5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6">[238]Форма2!$E$106:$F$107,[238]Форма2!$C$106:$C$107,[238]Форма2!$E$102:$F$104,[238]Форма2!$C$102:$C$104,[238]Форма2!$C$97:$C$100,[238]Форма2!$E$97:$F$100,[238]Форма2!$E$92:$F$95,[238]Форма2!$C$92:$C$95,[238]Форма2!$C$92</definedName>
    <definedName name="скор_7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9">[239]Форма2!$E$106:$F$107,[239]Форма2!$C$106:$C$107,[239]Форма2!$E$102:$F$104,[239]Форма2!$C$102:$C$104,[239]Форма2!$C$97:$C$100,[239]Форма2!$E$97:$F$100,[239]Форма2!$E$92:$F$95,[239]Форма2!$C$92:$C$95,[239]Форма2!$C$92</definedName>
    <definedName name="слот1">'[163]материалы ВДГО'!$C$10:$C$27</definedName>
    <definedName name="слот2">'[163]материалы ВДГО'!$C$29:$C$36</definedName>
    <definedName name="слот3">'[163]материалы ВДГО'!$C$38:$C$53</definedName>
    <definedName name="слот4">'[163]материалы ВДГО'!$C$55:$C$76</definedName>
    <definedName name="слот5">'[163]материалы ВДГО'!$C$78:$C$83</definedName>
    <definedName name="слот6">'[163]материалы ВДГО'!$C$85:$C$92</definedName>
    <definedName name="слот7">'[163]материалы ВДГО'!$C$94:$C$115</definedName>
    <definedName name="слот8">'[163]материалы ВДГО'!$C$117:$C$198</definedName>
    <definedName name="слот9">'[163]материалы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[255]СН!$B$6:$Y$19</definedName>
    <definedName name="сн_1">[293]СН!$B$6:$Y$19</definedName>
    <definedName name="сн_10">[294]СН!$B$6:$Y$19</definedName>
    <definedName name="сн_11">[273]СН!$B$6:$Y$19</definedName>
    <definedName name="сн_12">[295]СН!$B$6:$Y$19</definedName>
    <definedName name="сн_13">[295]СН!$B$6:$Y$19</definedName>
    <definedName name="сн_17">[273]СН!$B$6:$Y$19</definedName>
    <definedName name="сн_18">[273]СН!$B$6:$Y$19</definedName>
    <definedName name="сн_19">[296]СН!$B$6:$Y$19</definedName>
    <definedName name="сн_2">[273]СН!$B$6:$Y$19</definedName>
    <definedName name="сн_21">[296]СН!$B$6:$Y$19</definedName>
    <definedName name="сн_22">[297]СН!$B$6:$Y$19</definedName>
    <definedName name="сн_27">[296]СН!$B$6:$Y$19</definedName>
    <definedName name="сн_3">[273]СН!$B$6:$Y$19</definedName>
    <definedName name="сн_4">[273]СН!$B$6:$Y$19</definedName>
    <definedName name="сн_5">[298]СН!$B$6:$Y$19</definedName>
    <definedName name="сн_6">[299]СН!$B$6:$Y$19</definedName>
    <definedName name="сн_7">[300]СН!$B$6:$Y$19</definedName>
    <definedName name="сн_8">[301]СН!$B$6:$Y$19</definedName>
    <definedName name="сн_9">[302]СН!$B$6:$Y$19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[168]свод!$A$899:$B$902</definedName>
    <definedName name="спец_обувь">#REF!</definedName>
    <definedName name="спец_одежда">#REF!</definedName>
    <definedName name="Спец0">[168]свод!$B$899:$B$902</definedName>
    <definedName name="Спец1">[168]свод!$B$899:$E$902</definedName>
    <definedName name="спис">[45]группа!$F$1</definedName>
    <definedName name="СписокТЭП">[312]СписокТЭП!$A$1:$C$40</definedName>
    <definedName name="СписокТЭП_11">[316]СписокТЭП!$A$1:$C$40</definedName>
    <definedName name="СписокТЭП_12">[316]СписокТЭП!$A$1:$C$40</definedName>
    <definedName name="СписокТЭП_17">[316]СписокТЭП!$A$1:$C$40</definedName>
    <definedName name="СписокТЭП_18">[316]СписокТЭП!$A$1:$C$40</definedName>
    <definedName name="СписокТЭП_2">[316]СписокТЭП!$A$1:$C$40</definedName>
    <definedName name="СписокТЭП_3">[316]СписокТЭП!$A$1:$C$40</definedName>
    <definedName name="СписокТЭП_4">[316]СписокТЭП!$A$1:$C$40</definedName>
    <definedName name="СписокТЭП_7">[316]СписокТЭП!$A$1:$C$40</definedName>
    <definedName name="СписокТЭП_9">[316]СписокТЭП!$A$1:$C$40</definedName>
    <definedName name="СпМаз">[267]всп!$D$8:$D$9</definedName>
    <definedName name="СпУг">[267]всп!$D$2:$D$3</definedName>
    <definedName name="ср_т">#REF!</definedName>
    <definedName name="срок">[161]Loan!$E$138:$E$139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ew_5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[0]!Excel_BuiltIn_Print_Area_1_1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[0]!Excel_BuiltIn_Print_Area_7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[205]СН!$B$6:$Y$19</definedName>
    <definedName name="ст_1">[206]СН!$B$6:$Y$19</definedName>
    <definedName name="ст_10">[207]СН!$B$6:$Y$19</definedName>
    <definedName name="ст_11">[208]СН!$B$6:$Y$19</definedName>
    <definedName name="ст_19">[209]СН!$B$6:$Y$19</definedName>
    <definedName name="ст_4">[210]СН!$B$6:$Y$19</definedName>
    <definedName name="ст_5">[211]СН!$B$6:$Y$19</definedName>
    <definedName name="ст_6">[212]СН!$B$6:$Y$19</definedName>
    <definedName name="ст_7">[213]СН!$B$6:$Y$19</definedName>
    <definedName name="ст_9">[214]СН!$B$6:$Y$19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[161]Loan!$C$3</definedName>
    <definedName name="СтавкиОтпуска">#REF!</definedName>
    <definedName name="станки">[205]потр!$B$6:$CT$19</definedName>
    <definedName name="станки_1">[206]потр!$B$6:$CT$19</definedName>
    <definedName name="станки_10">[207]потр!$B$6:$CT$19</definedName>
    <definedName name="станки_11">[208]потр!$B$6:$CT$19</definedName>
    <definedName name="станки_19">[209]потр!$B$6:$CT$19</definedName>
    <definedName name="станки_4">[210]потр!$B$6:$CT$19</definedName>
    <definedName name="станки_5">[211]потр!$B$6:$CT$19</definedName>
    <definedName name="станки_6">[212]потр!$B$6:$CT$19</definedName>
    <definedName name="станки_7">[213]потр!$B$6:$CT$19</definedName>
    <definedName name="станки_9">[214]потр!$B$6:$CT$19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[168]свод!$A$437:$B$492</definedName>
    <definedName name="Строит0">[168]свод!$B$437:$B$492</definedName>
    <definedName name="Строит1">[168]свод!$B$437:$E$492</definedName>
    <definedName name="СТРОИТЕЛЬСТВО">#REF!</definedName>
    <definedName name="Строка">#REF!</definedName>
    <definedName name="Строки">#REF!</definedName>
    <definedName name="суммы">'[317]баки _2_'!#REF!</definedName>
    <definedName name="суммы_11">'[317]баки _2_'!#REF!</definedName>
    <definedName name="суммы_14">'[317]баки _2_'!#REF!</definedName>
    <definedName name="суммы_15">'[317]баки _2_'!#REF!</definedName>
    <definedName name="суммы_16">'[317]баки _2_'!#REF!</definedName>
    <definedName name="суммы_17">'[317]баки _2_'!#REF!</definedName>
    <definedName name="суммы_19">'[318]баки _2_'!#REF!</definedName>
    <definedName name="суммы_24">'[317]баки _2_'!#REF!</definedName>
    <definedName name="суммы_27">'[318]баки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[319]Счетчики!$AU$6:$BQ$39</definedName>
    <definedName name="сч110_10">[320]Счетчики!$AU$6:$BQ$39</definedName>
    <definedName name="сч110_19">[321]Счетчики!$AU$6:$BQ$39</definedName>
    <definedName name="сч110_27">[321]Счетчики!$AU$6:$BQ$39</definedName>
    <definedName name="сч220">[319]Счетчики!$Z$6:$AT$38</definedName>
    <definedName name="сч220_10">[320]Счетчики!$Z$6:$AT$38</definedName>
    <definedName name="сч220_19">[321]Счетчики!$Z$6:$AT$38</definedName>
    <definedName name="сч220_27">[321]Счетчики!$Z$6:$AT$38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'[322]I KEY INFORMATION'!$I$20</definedName>
    <definedName name="счСН">[319]Счетчики!$N$6:$Y$38</definedName>
    <definedName name="счСН_10">[320]Счетчики!$N$6:$Y$38</definedName>
    <definedName name="счСН_19">[321]Счетчики!$N$6:$Y$38</definedName>
    <definedName name="счСН_27">[321]Счетчики!$N$6:$Y$38</definedName>
    <definedName name="счТГ">[319]Счетчики!$A$6:$M$38</definedName>
    <definedName name="счТГ_10">[320]Счетчики!$A$6:$M$38</definedName>
    <definedName name="счТГ_19">[321]Счетчики!$A$6:$M$38</definedName>
    <definedName name="счТГ_27">[321]Счетчики!$A$6:$M$38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'[163]Тех осмотр'!$M$127</definedName>
    <definedName name="Т4">'[315]Отпуск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в1">#REF!</definedName>
    <definedName name="тариф">#REF!</definedName>
    <definedName name="тарифы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[45]группа!$G$9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'[323]2@'!#REF!</definedName>
    <definedName name="Теплотех">[168]свод!$A$666:$B$688</definedName>
    <definedName name="Теплотех0">[168]свод!$B$666:$B$688</definedName>
    <definedName name="Теплотех1">[168]свод!$B$666:$E$688</definedName>
    <definedName name="техн">#REF!</definedName>
    <definedName name="ТЖЭН">[39]ТЖЭН!$B$4:$AI$29</definedName>
    <definedName name="типограф">[245]Форма2!$E$234:$F$237,[245]Форма2!$C$234:$C$237,[245]Форма2!$E$224:$F$232,[245]Форма2!$C$224:$C$232,[245]Форма2!$E$223:$F$223,[245]Форма2!$C$223,[245]Форма2!$E$217:$F$221,[245]Форма2!$C$217:$C$221,[245]Форма2!$E$210:$F$215,[245]Форма2!$C$210:$C$215,[245]Форма2!$C$210</definedName>
    <definedName name="типограф.">[245]Форма1!$C$22:$D$33,[245]Форма1!$C$36:$D$48,[245]Форма1!$C$22</definedName>
    <definedName name="типограф.2">'[324]Добыча нефти4'!$F$11:$Q$12</definedName>
    <definedName name="типограф.расходы">[245]Форма2!$E$106:$F$107,[245]Форма2!$C$106:$C$107,[245]Форма2!$E$102:$F$104,[245]Форма2!$C$102:$C$104,[245]Форма2!$C$97:$C$100,[245]Форма2!$E$97:$F$100,[245]Форма2!$E$92:$F$95,[245]Форма2!$C$92:$C$95,[245]Форма2!$C$92</definedName>
    <definedName name="типография">[177]Типограф!$E$13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[167]Форма1!$C$22:$D$33,[167]Форма1!$C$36:$D$48,[167]Форма1!$C$22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>DATE(YEAR(Loan_Start),MONTH(Loan_Start)+[0]!______SP13,DAY(Loan_Start))</definedName>
    <definedName name="то2">#N/A</definedName>
    <definedName name="ТО3">DATE(YEAR(Loan_Start),MONTH(Loan_Start)+[0]!______SP13,DAY(Loan_Start))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'[325]спр.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[222]план07!#REF!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зит">#REF!</definedName>
    <definedName name="транзит1">#REF!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'[161]IS-Cash'!$R$97:$R$107</definedName>
    <definedName name="трубы">[325]потр!$B$6:$CT$19</definedName>
    <definedName name="тт">#REF!</definedName>
    <definedName name="ттт">[229]предприятия!$C$2:$C$3228</definedName>
    <definedName name="тттт">'[242]14.1.2.2.(Услуги связи)'!#REF!</definedName>
    <definedName name="тттт_1">'[243]14_1_2_2__Услуги связи_'!#REF!</definedName>
    <definedName name="тттт_11">'[243]14_1_2_2__Услуги связи_'!#REF!</definedName>
    <definedName name="тттт_12">'[243]14_1_2_2__Услуги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'[243]14_1_2_2__Услуги связи_'!#REF!</definedName>
    <definedName name="тттт_3">'[243]14_1_2_2__Услуги связи_'!#REF!</definedName>
    <definedName name="тттт_36">'[243]14_1_2_2__Услуги связи_'!#REF!</definedName>
    <definedName name="тттт_4">'[243]14_1_2_2__Услуги связи_'!#REF!</definedName>
    <definedName name="тттт_5">'[244]14_1_2_2__Услуги связи_'!#REF!</definedName>
    <definedName name="тттт_6">'[243]14_1_2_2__Услуги связи_'!#REF!</definedName>
    <definedName name="ттттттттттитмтм">'[24]Отчет 5П'!ттттттттттитмтм</definedName>
    <definedName name="тттттттттттттттттттт">'[24]Отчет 5П'!тттттттттттттттттттт</definedName>
    <definedName name="ТЦ">[168]свод!$A$948:$B$955</definedName>
    <definedName name="ТЦ0">[168]свод!$B$948:$B$955</definedName>
    <definedName name="ТЦ1">[264]свод!$B$948:$E$955</definedName>
    <definedName name="тывасовиаолиыфоатыфф">[167]Форма1!$C$22:$D$33,[167]Форма1!$C$36:$D$48,[167]Форма1!$C$22</definedName>
    <definedName name="ть">#REF!</definedName>
    <definedName name="ТЭП">[269]month!$E$21:$E$144</definedName>
    <definedName name="ТЭСТН">[39]ТЭС!$B$4:$AH$28</definedName>
    <definedName name="ТЭЦ1">'[176]АПК реформа'!#REF!</definedName>
    <definedName name="ТЭЦ2">'[176]АПК реформа'!#REF!</definedName>
    <definedName name="ТЭЦ3">'[176]АПК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[0]!FredaDirectCosts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ф">#REF!</definedName>
    <definedName name="уацацуаца">#N/A</definedName>
    <definedName name="уголь">[267]всп!$A$15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[0]!FredaExternalDrawdown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[326]!Упорядочить_по_областям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[234]п25ЦТАИ!#REF!</definedName>
    <definedName name="ууууууууууууу">#N/A</definedName>
    <definedName name="уц">#N/A</definedName>
    <definedName name="учет_авто">'[163]Постановка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[235]Форма2!$C$113:$C$114,[235]Форма2!$D$110:$F$112,[235]Форма2!$E$113:$F$114,[235]Форма2!$D$115:$F$115,[235]Форма2!$D$117:$F$119,[235]Форма2!$D$121:$F$122,[235]Форма2!$D$124:$F$126,[235]Форма2!$D$110</definedName>
    <definedName name="Ф4_10">[236]Форма2!$C$113:$C$114,[236]Форма2!$D$110:$F$112,[236]Форма2!$E$113:$F$114,[236]Форма2!$D$115:$F$115,[236]Форма2!$D$117:$F$119,[236]Форма2!$D$121:$F$122,[236]Форма2!$D$124:$F$126,[236]Форма2!$D$110</definedName>
    <definedName name="Ф4_11">[237]Форма2!$C$113:$C$114,[237]Форма2!$D$110:$F$112,[237]Форма2!$E$113:$F$114,[237]Форма2!$D$115:$F$115,[237]Форма2!$D$117:$F$119,[237]Форма2!$D$121:$F$122,[237]Форма2!$D$124:$F$126,[237]Форма2!$D$110</definedName>
    <definedName name="Ф4_19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Ф4_4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5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6">[238]Форма2!$C$113:$C$114,[238]Форма2!$D$110:$F$112,[238]Форма2!$E$113:$F$114,[238]Форма2!$D$115:$F$115,[238]Форма2!$D$117:$F$119,[238]Форма2!$D$121:$F$122,[238]Форма2!$D$124:$F$126,[238]Форма2!$D$110</definedName>
    <definedName name="Ф4_7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9">[239]Форма2!$C$113:$C$114,[239]Форма2!$D$110:$F$112,[239]Форма2!$E$113:$F$114,[239]Форма2!$D$115:$F$115,[239]Форма2!$D$117:$F$119,[239]Форма2!$D$121:$F$122,[239]Форма2!$D$124:$F$126,[239]Форма2!$D$110</definedName>
    <definedName name="ф77">#REF!</definedName>
    <definedName name="Факт_2009_г.">[269]Запрос!$C$22</definedName>
    <definedName name="Факт2009">[269]Лист2!$C$1:$C$107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'[24]Отчет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[203]Форма2!$C$19:$C$24,[203]Форма2!$E$19:$F$24,[203]Форма2!$D$26:$F$31,[203]Форма2!$C$33:$C$38,[203]Форма2!$E$33:$F$38,[203]Форма2!$D$40:$F$43,[203]Форма2!$C$45:$C$48,[203]Форма2!$E$45:$F$48,[203]Форма2!$C$19</definedName>
    <definedName name="Форма_Рент">#REF!</definedName>
    <definedName name="Форма_СС">#REF!</definedName>
    <definedName name="Форма_Цена">#REF!</definedName>
    <definedName name="форма1">[203]Форма2!$E$106:$F$107,[203]Форма2!$C$106:$C$107,[203]Форма2!$E$102:$F$104,[203]Форма2!$C$102:$C$104,[203]Форма2!$C$97:$C$100,[203]Форма2!$E$97:$F$100,[203]Форма2!$E$92:$F$95,[203]Форма2!$C$92:$C$95,[203]Форма2!$C$92</definedName>
    <definedName name="Форма2">[247]Форма2!$C$51:$C$58,[247]Форма2!$E$51:$F$58,[247]Форма2!$C$60:$C$63,[247]Форма2!$E$60:$F$63,[247]Форма2!$C$65:$C$67,[247]Форма2!$E$65:$F$67,[247]Форма2!$C$51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[39]КФ!$B$4:$AH$29</definedName>
    <definedName name="фф">[234]п5!#REF!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[168]свод!$A$146:$B$286</definedName>
    <definedName name="Хим0">[168]свод!$B$146:$B$286</definedName>
    <definedName name="Хим1">[168]свод!$B$146:$E$286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[0]!FRM_UPDSC_1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[327]Баланс!#REF!</definedName>
    <definedName name="ц49_1">[327]Баланс!#REF!</definedName>
    <definedName name="ц49_11">[327]Баланс!#REF!</definedName>
    <definedName name="ц49_12">[327]Баланс!#REF!</definedName>
    <definedName name="ц49_19">"'file://Ast009/budget/Documents and Settings/N-Novgorodskaya/Мои документы/Новая конс 2003/Balans.xls'#$Баланс.$#ССЫЛ!$#ССЫЛ!"</definedName>
    <definedName name="ц49_2">[327]Баланс!#REF!</definedName>
    <definedName name="ц49_3">[327]Баланс!#REF!</definedName>
    <definedName name="ц49_36">[327]Баланс!#REF!</definedName>
    <definedName name="ц49_4">[327]Баланс!#REF!</definedName>
    <definedName name="ц49_5">[327]Баланс!#REF!</definedName>
    <definedName name="ц49_6">[327]Баланс!#REF!</definedName>
    <definedName name="ца">#N/A</definedName>
    <definedName name="ЦА_1">#REF!</definedName>
    <definedName name="ЦА_11">#REF!</definedName>
    <definedName name="ЦА_6">#REF!</definedName>
    <definedName name="цен_физ">'[163]Проект 1'!$E$18</definedName>
    <definedName name="цен_юр">'[163]Проект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[45]свод!$A$1157:$B$1193</definedName>
    <definedName name="Цех0">[45]свод!$B$1157:$B$1193</definedName>
    <definedName name="Цех1">[45]свод!$B$1157:$J$1193</definedName>
    <definedName name="ЦЗ1">#REF!</definedName>
    <definedName name="ЦПВТ">'[176]АПК реформа'!#REF!</definedName>
    <definedName name="цтаи10">[234]п25ЦТАИ!#REF!</definedName>
    <definedName name="цтаи11">[234]п25ЦТАИ!#REF!</definedName>
    <definedName name="цтаи13">[234]п25ЦТАИ!#REF!</definedName>
    <definedName name="цтаи4">[234]п25ЦТАИ!#REF!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[0]!GOABOUT2_10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[0]!GOABOUT2_5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'[163]Объем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'[161]IS-Cash'!$Q$3</definedName>
    <definedName name="чсч">'[322]I KEY INFORMATION'!$E$63</definedName>
    <definedName name="чч">[234]п31!#REF!</definedName>
    <definedName name="ччч">#N/A</definedName>
    <definedName name="ш">#N/A</definedName>
    <definedName name="ШЗ" hidden="1">{#N/A,#N/A,FALSE,"Aging Summary";#N/A,#N/A,FALSE,"Ratio Analysis";#N/A,#N/A,FALSE,"Test 120 Day Accts";#N/A,#N/A,FALSE,"Tickmarks"}</definedName>
    <definedName name="Шиели">[39]Ш!$B$4:$AI$29</definedName>
    <definedName name="шкала3200">[83]KreПК!$E$1:$F$2241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[39]Шыг!$B$3:$AH$29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GOCHARTINCOME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щ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#REF!</definedName>
    <definedName name="ы1">'[163]Стор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[234]п7!#REF!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GODATA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'[315]Отпуск продукции'!#REF!</definedName>
    <definedName name="эж">#N/A</definedName>
    <definedName name="ЭИМ">[168]свод!$A$494:$B$528</definedName>
    <definedName name="ЭИМ0">[168]свод!$B$494:$B$528</definedName>
    <definedName name="ЭИМ1">[168]свод!$B$494:$E$528</definedName>
    <definedName name="Экиб">[39]Экиб!$B$4:$AH$29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'[224]поставка сравн13'!$A$1:$Q$30</definedName>
    <definedName name="Экспорт_Поставки_нефти___0">[226]поставкасравн13!$A$1:$Q$30</definedName>
    <definedName name="Экспорт_Поставки_нефти___10">[226]поставкасравн13!$A$1:$Q$30</definedName>
    <definedName name="Экспорт_Поставки_нефти_1">'[227]поставка сравн13'!$A$1:$Q$30</definedName>
    <definedName name="Экспорт_Поставки_нефти_10">'[228]поставка сравн13'!$A$1:$Q$30</definedName>
    <definedName name="Экспорт_Поставки_нефти_11">'[229]поставка сравн13'!$A$1:$Q$30</definedName>
    <definedName name="Экспорт_Поставки_нефти_12">'[230]поставка сравн13'!$A$1:$Q$30</definedName>
    <definedName name="Экспорт_Поставки_нефти_13">'[227]поставка сравн13'!$A$1:$Q$30</definedName>
    <definedName name="Экспорт_Поставки_нефти_17">'[149]поставка сравн13'!$A$1:$Q$30</definedName>
    <definedName name="Экспорт_Поставки_нефти_18">'[231]поставка сравн13'!$A$1:$Q$30</definedName>
    <definedName name="Экспорт_Поставки_нефти_19">'[228]поставка сравн13'!$A$1:$Q$30</definedName>
    <definedName name="Экспорт_Поставки_нефти_2">'[232]поставка сравн13'!$A$1:$Q$30</definedName>
    <definedName name="Экспорт_Поставки_нефти_21">'[228]поставка сравн13'!$A$1:$Q$30</definedName>
    <definedName name="Экспорт_Поставки_нефти_22">'[224]поставка сравн13'!$A$1:$Q$30</definedName>
    <definedName name="Экспорт_Поставки_нефти_27">'[228]поставка сравн13'!$A$1:$Q$30</definedName>
    <definedName name="Экспорт_Поставки_нефти_3">'[151]поставка сравн13'!$A$1:$Q$30</definedName>
    <definedName name="Экспорт_Поставки_нефти_4">'[233]поставка сравн13'!$A$1:$Q$30</definedName>
    <definedName name="Экспорт_Поставки_нефти_6">'[227]поставка сравн13'!$A$1:$Q$30</definedName>
    <definedName name="Экспорт_Поставки_нефти_7">'[227]поставка сравн13'!$A$1:$Q$30</definedName>
    <definedName name="Экспорт_Поставки_нефти_8">'[227]поставка сравн13'!$A$1:$Q$30</definedName>
    <definedName name="Экспорт_Поставки_нефти_9">'[227]поставка сравн13'!$A$1:$Q$30</definedName>
    <definedName name="эл">#REF!</definedName>
    <definedName name="Электроды">[168]свод!$A$123:$B$144</definedName>
    <definedName name="Электроды0">[168]свод!$B$123:$B$144</definedName>
    <definedName name="Электроды1">[168]свод!$B$123:$E$144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[39]КРЭК!$B$4:$AH$29</definedName>
    <definedName name="ЭП">[39]ЭП!$B$4:$AI$29</definedName>
    <definedName name="ЭПр">[39]ЭПрег!$B$4:$AH$28</definedName>
    <definedName name="ЭС">[39]ЭС!$B$4:$AH$29</definedName>
    <definedName name="ЭСПЭ">[39]АзТр!$B$4:$AH$29</definedName>
    <definedName name="ЭТ">[39]ЭТ!$B$4:$AH$29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[169]Sheet1!#REF!</definedName>
    <definedName name="ячч">#N/A</definedName>
    <definedName name="яя">[234]п4!#REF!</definedName>
    <definedName name="яяяяяяяяя">#REF!</definedName>
    <definedName name="яяяяяяяяяяяяяя">#REF!</definedName>
  </definedNames>
  <calcPr calcId="152511"/>
</workbook>
</file>

<file path=xl/calcChain.xml><?xml version="1.0" encoding="utf-8"?>
<calcChain xmlns="http://schemas.openxmlformats.org/spreadsheetml/2006/main">
  <c r="K150" i="7" l="1"/>
  <c r="L150" i="7" s="1"/>
  <c r="K296" i="7" l="1"/>
  <c r="L296" i="7" s="1"/>
  <c r="B4" i="9" l="1"/>
  <c r="J263" i="7" l="1"/>
  <c r="J287" i="7" l="1"/>
  <c r="J294" i="7" l="1"/>
  <c r="J20" i="7" l="1"/>
  <c r="C49" i="9" l="1"/>
  <c r="D49" i="9" s="1"/>
  <c r="I165" i="7"/>
  <c r="J165" i="7"/>
  <c r="J16" i="7"/>
  <c r="J169" i="7"/>
  <c r="I169" i="7"/>
  <c r="J168" i="7"/>
  <c r="I168" i="7"/>
  <c r="J166" i="7"/>
  <c r="I166" i="7"/>
  <c r="J164" i="7"/>
  <c r="I164" i="7"/>
  <c r="J163" i="7"/>
  <c r="K163" i="7" s="1"/>
  <c r="L163" i="7" s="1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67" i="7"/>
  <c r="I167" i="7"/>
  <c r="J153" i="7"/>
  <c r="I153" i="7"/>
  <c r="I16" i="7"/>
  <c r="J15" i="7"/>
  <c r="I15" i="7"/>
  <c r="K295" i="7"/>
  <c r="L295" i="7" s="1"/>
  <c r="K294" i="7"/>
  <c r="L294" i="7" s="1"/>
  <c r="K293" i="7"/>
  <c r="L293" i="7" s="1"/>
  <c r="K292" i="7"/>
  <c r="L292" i="7" s="1"/>
  <c r="K291" i="7"/>
  <c r="L291" i="7" s="1"/>
  <c r="K290" i="7"/>
  <c r="L290" i="7" s="1"/>
  <c r="K289" i="7"/>
  <c r="L289" i="7" s="1"/>
  <c r="K288" i="7"/>
  <c r="K287" i="7"/>
  <c r="K286" i="7"/>
  <c r="L286" i="7" s="1"/>
  <c r="K285" i="7"/>
  <c r="L285" i="7" s="1"/>
  <c r="K284" i="7"/>
  <c r="L284" i="7" s="1"/>
  <c r="K283" i="7"/>
  <c r="L283" i="7" s="1"/>
  <c r="K282" i="7"/>
  <c r="L282" i="7" s="1"/>
  <c r="K281" i="7"/>
  <c r="L281" i="7" s="1"/>
  <c r="K280" i="7"/>
  <c r="L280" i="7" s="1"/>
  <c r="K279" i="7"/>
  <c r="L279" i="7" s="1"/>
  <c r="K278" i="7"/>
  <c r="L278" i="7" s="1"/>
  <c r="K277" i="7"/>
  <c r="L277" i="7" s="1"/>
  <c r="K276" i="7"/>
  <c r="L276" i="7" s="1"/>
  <c r="K275" i="7"/>
  <c r="L275" i="7" s="1"/>
  <c r="K274" i="7"/>
  <c r="L274" i="7" s="1"/>
  <c r="K273" i="7"/>
  <c r="L273" i="7" s="1"/>
  <c r="K272" i="7"/>
  <c r="L272" i="7" s="1"/>
  <c r="K271" i="7"/>
  <c r="L271" i="7" s="1"/>
  <c r="K270" i="7"/>
  <c r="L270" i="7" s="1"/>
  <c r="K269" i="7"/>
  <c r="L269" i="7" s="1"/>
  <c r="K268" i="7"/>
  <c r="L268" i="7" s="1"/>
  <c r="K267" i="7"/>
  <c r="L267" i="7" s="1"/>
  <c r="K266" i="7"/>
  <c r="L266" i="7" s="1"/>
  <c r="K265" i="7"/>
  <c r="L265" i="7" s="1"/>
  <c r="K264" i="7"/>
  <c r="L264" i="7" s="1"/>
  <c r="K263" i="7"/>
  <c r="L263" i="7" s="1"/>
  <c r="K262" i="7"/>
  <c r="L262" i="7" s="1"/>
  <c r="K261" i="7"/>
  <c r="L261" i="7" s="1"/>
  <c r="K260" i="7"/>
  <c r="L260" i="7" s="1"/>
  <c r="K259" i="7"/>
  <c r="L259" i="7" s="1"/>
  <c r="K258" i="7"/>
  <c r="L258" i="7" s="1"/>
  <c r="K257" i="7"/>
  <c r="L257" i="7" s="1"/>
  <c r="K256" i="7"/>
  <c r="L256" i="7" s="1"/>
  <c r="K255" i="7"/>
  <c r="L255" i="7" s="1"/>
  <c r="K254" i="7"/>
  <c r="L254" i="7" s="1"/>
  <c r="K253" i="7"/>
  <c r="L253" i="7" s="1"/>
  <c r="K252" i="7"/>
  <c r="L252" i="7" s="1"/>
  <c r="K251" i="7"/>
  <c r="L251" i="7" s="1"/>
  <c r="K250" i="7"/>
  <c r="L250" i="7" s="1"/>
  <c r="K249" i="7"/>
  <c r="L249" i="7" s="1"/>
  <c r="K248" i="7"/>
  <c r="L248" i="7" s="1"/>
  <c r="K247" i="7"/>
  <c r="L247" i="7" s="1"/>
  <c r="K246" i="7"/>
  <c r="L246" i="7" s="1"/>
  <c r="K245" i="7"/>
  <c r="L245" i="7" s="1"/>
  <c r="K244" i="7"/>
  <c r="L244" i="7" s="1"/>
  <c r="K243" i="7"/>
  <c r="L243" i="7" s="1"/>
  <c r="K242" i="7"/>
  <c r="L242" i="7" s="1"/>
  <c r="K241" i="7"/>
  <c r="L241" i="7" s="1"/>
  <c r="K240" i="7"/>
  <c r="L240" i="7" s="1"/>
  <c r="K239" i="7"/>
  <c r="L239" i="7" s="1"/>
  <c r="K238" i="7"/>
  <c r="L238" i="7" s="1"/>
  <c r="K237" i="7"/>
  <c r="L237" i="7" s="1"/>
  <c r="K236" i="7"/>
  <c r="L236" i="7" s="1"/>
  <c r="K235" i="7"/>
  <c r="L235" i="7" s="1"/>
  <c r="K234" i="7"/>
  <c r="L234" i="7" s="1"/>
  <c r="K233" i="7"/>
  <c r="L233" i="7" s="1"/>
  <c r="K232" i="7"/>
  <c r="L232" i="7" s="1"/>
  <c r="K231" i="7"/>
  <c r="L231" i="7" s="1"/>
  <c r="K230" i="7"/>
  <c r="L230" i="7" s="1"/>
  <c r="K229" i="7"/>
  <c r="L229" i="7" s="1"/>
  <c r="K228" i="7"/>
  <c r="L228" i="7" s="1"/>
  <c r="K227" i="7"/>
  <c r="L227" i="7" s="1"/>
  <c r="K226" i="7"/>
  <c r="L226" i="7" s="1"/>
  <c r="K225" i="7"/>
  <c r="L225" i="7" s="1"/>
  <c r="K224" i="7"/>
  <c r="L224" i="7" s="1"/>
  <c r="K223" i="7"/>
  <c r="L223" i="7" s="1"/>
  <c r="K222" i="7"/>
  <c r="L222" i="7" s="1"/>
  <c r="K221" i="7"/>
  <c r="L221" i="7" s="1"/>
  <c r="K220" i="7"/>
  <c r="L220" i="7" s="1"/>
  <c r="K219" i="7"/>
  <c r="L219" i="7" s="1"/>
  <c r="K218" i="7"/>
  <c r="L218" i="7" s="1"/>
  <c r="K217" i="7"/>
  <c r="L217" i="7" s="1"/>
  <c r="K216" i="7"/>
  <c r="L216" i="7" s="1"/>
  <c r="K215" i="7"/>
  <c r="L215" i="7" s="1"/>
  <c r="K214" i="7"/>
  <c r="L214" i="7" s="1"/>
  <c r="K213" i="7"/>
  <c r="L213" i="7" s="1"/>
  <c r="K212" i="7"/>
  <c r="L212" i="7" s="1"/>
  <c r="K211" i="7"/>
  <c r="L211" i="7" s="1"/>
  <c r="K210" i="7"/>
  <c r="L210" i="7" s="1"/>
  <c r="K209" i="7"/>
  <c r="L209" i="7" s="1"/>
  <c r="K208" i="7"/>
  <c r="L208" i="7" s="1"/>
  <c r="K207" i="7"/>
  <c r="L207" i="7" s="1"/>
  <c r="K206" i="7"/>
  <c r="L206" i="7" s="1"/>
  <c r="K205" i="7"/>
  <c r="L205" i="7" s="1"/>
  <c r="K204" i="7"/>
  <c r="L204" i="7" s="1"/>
  <c r="K203" i="7"/>
  <c r="L203" i="7" s="1"/>
  <c r="K202" i="7"/>
  <c r="L202" i="7" s="1"/>
  <c r="K201" i="7"/>
  <c r="L201" i="7" s="1"/>
  <c r="K200" i="7"/>
  <c r="L200" i="7" s="1"/>
  <c r="K199" i="7"/>
  <c r="L199" i="7" s="1"/>
  <c r="K198" i="7"/>
  <c r="L198" i="7" s="1"/>
  <c r="K197" i="7"/>
  <c r="L197" i="7" s="1"/>
  <c r="K196" i="7"/>
  <c r="L196" i="7" s="1"/>
  <c r="K195" i="7"/>
  <c r="L195" i="7" s="1"/>
  <c r="K194" i="7"/>
  <c r="L194" i="7" s="1"/>
  <c r="K193" i="7"/>
  <c r="L193" i="7" s="1"/>
  <c r="K192" i="7"/>
  <c r="L192" i="7" s="1"/>
  <c r="K191" i="7"/>
  <c r="L191" i="7" s="1"/>
  <c r="K190" i="7"/>
  <c r="L190" i="7" s="1"/>
  <c r="K189" i="7"/>
  <c r="L189" i="7" s="1"/>
  <c r="K188" i="7"/>
  <c r="L188" i="7" s="1"/>
  <c r="K187" i="7"/>
  <c r="L187" i="7" s="1"/>
  <c r="K186" i="7"/>
  <c r="L186" i="7" s="1"/>
  <c r="K185" i="7"/>
  <c r="L185" i="7" s="1"/>
  <c r="K184" i="7"/>
  <c r="L184" i="7" s="1"/>
  <c r="K183" i="7"/>
  <c r="L183" i="7" s="1"/>
  <c r="K182" i="7"/>
  <c r="L182" i="7" s="1"/>
  <c r="K181" i="7"/>
  <c r="L181" i="7" s="1"/>
  <c r="K180" i="7"/>
  <c r="L180" i="7" s="1"/>
  <c r="K179" i="7"/>
  <c r="L179" i="7" s="1"/>
  <c r="K178" i="7"/>
  <c r="L178" i="7" s="1"/>
  <c r="K177" i="7"/>
  <c r="L177" i="7" s="1"/>
  <c r="K176" i="7"/>
  <c r="L176" i="7" s="1"/>
  <c r="K175" i="7"/>
  <c r="L175" i="7" s="1"/>
  <c r="K174" i="7"/>
  <c r="L174" i="7" s="1"/>
  <c r="K173" i="7"/>
  <c r="L173" i="7" s="1"/>
  <c r="K172" i="7"/>
  <c r="L172" i="7" s="1"/>
  <c r="K171" i="7"/>
  <c r="L171" i="7" s="1"/>
  <c r="K170" i="7"/>
  <c r="K149" i="7"/>
  <c r="K148" i="7"/>
  <c r="L148" i="7" s="1"/>
  <c r="K145" i="7"/>
  <c r="L145" i="7" s="1"/>
  <c r="K144" i="7"/>
  <c r="L144" i="7" s="1"/>
  <c r="K143" i="7"/>
  <c r="L143" i="7" s="1"/>
  <c r="K142" i="7"/>
  <c r="L142" i="7" s="1"/>
  <c r="K141" i="7"/>
  <c r="L141" i="7" s="1"/>
  <c r="K140" i="7"/>
  <c r="L140" i="7" s="1"/>
  <c r="K139" i="7"/>
  <c r="L139" i="7" s="1"/>
  <c r="K138" i="7"/>
  <c r="L138" i="7" s="1"/>
  <c r="K137" i="7"/>
  <c r="L137" i="7" s="1"/>
  <c r="K136" i="7"/>
  <c r="L136" i="7" s="1"/>
  <c r="K135" i="7"/>
  <c r="L135" i="7" s="1"/>
  <c r="K134" i="7"/>
  <c r="L134" i="7" s="1"/>
  <c r="K133" i="7"/>
  <c r="L133" i="7" s="1"/>
  <c r="K132" i="7"/>
  <c r="L132" i="7" s="1"/>
  <c r="K131" i="7"/>
  <c r="L131" i="7" s="1"/>
  <c r="K130" i="7"/>
  <c r="L130" i="7" s="1"/>
  <c r="K129" i="7"/>
  <c r="L129" i="7" s="1"/>
  <c r="K128" i="7"/>
  <c r="L128" i="7" s="1"/>
  <c r="K127" i="7"/>
  <c r="L127" i="7" s="1"/>
  <c r="K126" i="7"/>
  <c r="L126" i="7" s="1"/>
  <c r="K125" i="7"/>
  <c r="L125" i="7" s="1"/>
  <c r="K124" i="7"/>
  <c r="L124" i="7" s="1"/>
  <c r="K123" i="7"/>
  <c r="L123" i="7" s="1"/>
  <c r="K122" i="7"/>
  <c r="L122" i="7" s="1"/>
  <c r="K121" i="7"/>
  <c r="L121" i="7" s="1"/>
  <c r="K120" i="7"/>
  <c r="L120" i="7" s="1"/>
  <c r="K119" i="7"/>
  <c r="L119" i="7" s="1"/>
  <c r="K118" i="7"/>
  <c r="L118" i="7" s="1"/>
  <c r="K117" i="7"/>
  <c r="L117" i="7" s="1"/>
  <c r="K116" i="7"/>
  <c r="L116" i="7" s="1"/>
  <c r="K115" i="7"/>
  <c r="L115" i="7" s="1"/>
  <c r="K114" i="7"/>
  <c r="L114" i="7" s="1"/>
  <c r="K113" i="7"/>
  <c r="L113" i="7" s="1"/>
  <c r="K112" i="7"/>
  <c r="L112" i="7" s="1"/>
  <c r="K111" i="7"/>
  <c r="L111" i="7" s="1"/>
  <c r="K110" i="7"/>
  <c r="L110" i="7" s="1"/>
  <c r="K109" i="7"/>
  <c r="L109" i="7" s="1"/>
  <c r="K108" i="7"/>
  <c r="L108" i="7" s="1"/>
  <c r="K107" i="7"/>
  <c r="L107" i="7" s="1"/>
  <c r="K106" i="7"/>
  <c r="L106" i="7" s="1"/>
  <c r="K105" i="7"/>
  <c r="L105" i="7" s="1"/>
  <c r="K104" i="7"/>
  <c r="L104" i="7" s="1"/>
  <c r="K103" i="7"/>
  <c r="L103" i="7" s="1"/>
  <c r="K102" i="7"/>
  <c r="L102" i="7" s="1"/>
  <c r="K101" i="7"/>
  <c r="L101" i="7" s="1"/>
  <c r="K100" i="7"/>
  <c r="L100" i="7" s="1"/>
  <c r="K99" i="7"/>
  <c r="L99" i="7" s="1"/>
  <c r="K98" i="7"/>
  <c r="L98" i="7" s="1"/>
  <c r="K97" i="7"/>
  <c r="L97" i="7" s="1"/>
  <c r="K96" i="7"/>
  <c r="L96" i="7" s="1"/>
  <c r="K95" i="7"/>
  <c r="L95" i="7" s="1"/>
  <c r="K94" i="7"/>
  <c r="L94" i="7" s="1"/>
  <c r="K93" i="7"/>
  <c r="L93" i="7" s="1"/>
  <c r="K92" i="7"/>
  <c r="L92" i="7" s="1"/>
  <c r="K91" i="7"/>
  <c r="L91" i="7" s="1"/>
  <c r="K90" i="7"/>
  <c r="L90" i="7" s="1"/>
  <c r="K89" i="7"/>
  <c r="L89" i="7" s="1"/>
  <c r="K88" i="7"/>
  <c r="L88" i="7" s="1"/>
  <c r="K87" i="7"/>
  <c r="L87" i="7" s="1"/>
  <c r="K86" i="7"/>
  <c r="L86" i="7" s="1"/>
  <c r="K85" i="7"/>
  <c r="L85" i="7" s="1"/>
  <c r="K84" i="7"/>
  <c r="L84" i="7" s="1"/>
  <c r="K83" i="7"/>
  <c r="L83" i="7" s="1"/>
  <c r="K82" i="7"/>
  <c r="L82" i="7" s="1"/>
  <c r="K81" i="7"/>
  <c r="L81" i="7" s="1"/>
  <c r="K80" i="7"/>
  <c r="L80" i="7" s="1"/>
  <c r="K79" i="7"/>
  <c r="L79" i="7" s="1"/>
  <c r="K78" i="7"/>
  <c r="L78" i="7" s="1"/>
  <c r="K77" i="7"/>
  <c r="L77" i="7" s="1"/>
  <c r="K76" i="7"/>
  <c r="L76" i="7" s="1"/>
  <c r="K75" i="7"/>
  <c r="L75" i="7" s="1"/>
  <c r="K74" i="7"/>
  <c r="L74" i="7" s="1"/>
  <c r="K73" i="7"/>
  <c r="L73" i="7" s="1"/>
  <c r="K72" i="7"/>
  <c r="L72" i="7" s="1"/>
  <c r="K71" i="7"/>
  <c r="L71" i="7" s="1"/>
  <c r="K70" i="7"/>
  <c r="L70" i="7" s="1"/>
  <c r="K69" i="7"/>
  <c r="L69" i="7" s="1"/>
  <c r="K68" i="7"/>
  <c r="L68" i="7" s="1"/>
  <c r="K67" i="7"/>
  <c r="L67" i="7" s="1"/>
  <c r="K66" i="7"/>
  <c r="L66" i="7" s="1"/>
  <c r="K65" i="7"/>
  <c r="L65" i="7" s="1"/>
  <c r="K64" i="7"/>
  <c r="L64" i="7" s="1"/>
  <c r="K63" i="7"/>
  <c r="L63" i="7" s="1"/>
  <c r="K62" i="7"/>
  <c r="L62" i="7" s="1"/>
  <c r="K61" i="7"/>
  <c r="L61" i="7" s="1"/>
  <c r="K60" i="7"/>
  <c r="L60" i="7" s="1"/>
  <c r="K59" i="7"/>
  <c r="L59" i="7" s="1"/>
  <c r="K58" i="7"/>
  <c r="L58" i="7" s="1"/>
  <c r="K57" i="7"/>
  <c r="L57" i="7" s="1"/>
  <c r="K56" i="7"/>
  <c r="L56" i="7" s="1"/>
  <c r="K55" i="7"/>
  <c r="L55" i="7" s="1"/>
  <c r="K54" i="7"/>
  <c r="L54" i="7" s="1"/>
  <c r="K53" i="7"/>
  <c r="L53" i="7" s="1"/>
  <c r="K52" i="7"/>
  <c r="L52" i="7" s="1"/>
  <c r="K51" i="7"/>
  <c r="L51" i="7" s="1"/>
  <c r="K50" i="7"/>
  <c r="L50" i="7" s="1"/>
  <c r="K49" i="7"/>
  <c r="L49" i="7" s="1"/>
  <c r="K48" i="7"/>
  <c r="L48" i="7" s="1"/>
  <c r="K47" i="7"/>
  <c r="L47" i="7" s="1"/>
  <c r="K46" i="7"/>
  <c r="L46" i="7" s="1"/>
  <c r="K45" i="7"/>
  <c r="L45" i="7" s="1"/>
  <c r="K44" i="7"/>
  <c r="L44" i="7" s="1"/>
  <c r="K43" i="7"/>
  <c r="L43" i="7" s="1"/>
  <c r="K42" i="7"/>
  <c r="L42" i="7" s="1"/>
  <c r="K41" i="7"/>
  <c r="L41" i="7" s="1"/>
  <c r="K40" i="7"/>
  <c r="L40" i="7" s="1"/>
  <c r="K39" i="7"/>
  <c r="L39" i="7" s="1"/>
  <c r="K38" i="7"/>
  <c r="L38" i="7" s="1"/>
  <c r="K37" i="7"/>
  <c r="L37" i="7" s="1"/>
  <c r="K36" i="7"/>
  <c r="L36" i="7" s="1"/>
  <c r="K35" i="7"/>
  <c r="L35" i="7" s="1"/>
  <c r="K34" i="7"/>
  <c r="L34" i="7" s="1"/>
  <c r="K33" i="7"/>
  <c r="L33" i="7" s="1"/>
  <c r="K32" i="7"/>
  <c r="L32" i="7" s="1"/>
  <c r="K31" i="7"/>
  <c r="L31" i="7" s="1"/>
  <c r="K30" i="7"/>
  <c r="L30" i="7" s="1"/>
  <c r="K29" i="7"/>
  <c r="L29" i="7" s="1"/>
  <c r="K28" i="7"/>
  <c r="L28" i="7" s="1"/>
  <c r="K27" i="7"/>
  <c r="L27" i="7" s="1"/>
  <c r="K26" i="7"/>
  <c r="L26" i="7" s="1"/>
  <c r="K25" i="7"/>
  <c r="L25" i="7" s="1"/>
  <c r="K24" i="7"/>
  <c r="L24" i="7" s="1"/>
  <c r="K23" i="7"/>
  <c r="L23" i="7" s="1"/>
  <c r="K22" i="7"/>
  <c r="L22" i="7" s="1"/>
  <c r="K21" i="7"/>
  <c r="L21" i="7" s="1"/>
  <c r="K20" i="7"/>
  <c r="L20" i="7" s="1"/>
  <c r="K19" i="7"/>
  <c r="K165" i="7" l="1"/>
  <c r="L165" i="7" s="1"/>
  <c r="K166" i="7"/>
  <c r="L166" i="7" s="1"/>
  <c r="K154" i="7"/>
  <c r="L154" i="7" s="1"/>
  <c r="K168" i="7"/>
  <c r="L168" i="7" s="1"/>
  <c r="K156" i="7"/>
  <c r="L156" i="7" s="1"/>
  <c r="K162" i="7"/>
  <c r="L162" i="7" s="1"/>
  <c r="L149" i="7"/>
  <c r="K151" i="7"/>
  <c r="K153" i="7"/>
  <c r="L153" i="7" s="1"/>
  <c r="K158" i="7"/>
  <c r="L158" i="7" s="1"/>
  <c r="K164" i="7"/>
  <c r="L164" i="7" s="1"/>
  <c r="L170" i="7"/>
  <c r="K297" i="7"/>
  <c r="L19" i="7"/>
  <c r="K146" i="7"/>
  <c r="K157" i="7"/>
  <c r="L157" i="7" s="1"/>
  <c r="K159" i="7"/>
  <c r="L159" i="7" s="1"/>
  <c r="K161" i="7"/>
  <c r="L161" i="7" s="1"/>
  <c r="K169" i="7"/>
  <c r="L169" i="7" s="1"/>
  <c r="L288" i="7"/>
  <c r="L287" i="7"/>
  <c r="K167" i="7"/>
  <c r="L167" i="7" s="1"/>
  <c r="K160" i="7"/>
  <c r="L160" i="7" s="1"/>
  <c r="K155" i="7"/>
  <c r="L155" i="7" s="1"/>
  <c r="K16" i="7"/>
  <c r="L16" i="7" s="1"/>
  <c r="L297" i="7" l="1"/>
  <c r="K298" i="7"/>
  <c r="L298" i="7" s="1"/>
  <c r="K15" i="7"/>
  <c r="L15" i="7" l="1"/>
  <c r="K17" i="7"/>
  <c r="B36" i="9"/>
  <c r="L17" i="7" l="1"/>
  <c r="B83" i="9"/>
  <c r="B77" i="9" s="1"/>
  <c r="B63" i="9"/>
  <c r="B56" i="9"/>
  <c r="D84" i="9" l="1"/>
  <c r="D65" i="9"/>
  <c r="D57" i="9"/>
  <c r="B24" i="9"/>
  <c r="B30" i="9"/>
  <c r="B14" i="9"/>
  <c r="B8" i="9"/>
  <c r="B18" i="9" l="1"/>
  <c r="B6" i="9" s="1"/>
  <c r="B5" i="9" s="1"/>
  <c r="L146" i="7" l="1"/>
  <c r="K299" i="7" l="1"/>
  <c r="K300" i="7"/>
  <c r="L151" i="7"/>
  <c r="L299" i="7" s="1"/>
  <c r="C82" i="9"/>
  <c r="D82" i="9" s="1"/>
  <c r="C17" i="9"/>
  <c r="D17" i="9" s="1"/>
  <c r="C50" i="9"/>
  <c r="D50" i="9" s="1"/>
  <c r="L300" i="7" l="1"/>
  <c r="C72" i="9"/>
  <c r="D72" i="9" s="1"/>
  <c r="C19" i="9"/>
  <c r="C13" i="9"/>
  <c r="D13" i="9" s="1"/>
  <c r="C67" i="9"/>
  <c r="D67" i="9" s="1"/>
  <c r="C69" i="9"/>
  <c r="D69" i="9" s="1"/>
  <c r="C46" i="9"/>
  <c r="D46" i="9" s="1"/>
  <c r="C91" i="9"/>
  <c r="D91" i="9" s="1"/>
  <c r="C92" i="9"/>
  <c r="D92" i="9" s="1"/>
  <c r="C71" i="9"/>
  <c r="D71" i="9" s="1"/>
  <c r="C22" i="9"/>
  <c r="D22" i="9" s="1"/>
  <c r="C41" i="9"/>
  <c r="D41" i="9" s="1"/>
  <c r="C12" i="9"/>
  <c r="D12" i="9" s="1"/>
  <c r="C62" i="9"/>
  <c r="D62" i="9" s="1"/>
  <c r="C9" i="9"/>
  <c r="D9" i="9" s="1"/>
  <c r="C64" i="9"/>
  <c r="D64" i="9" s="1"/>
  <c r="C31" i="9"/>
  <c r="D31" i="9" s="1"/>
  <c r="C35" i="9"/>
  <c r="D35" i="9" s="1"/>
  <c r="C38" i="9"/>
  <c r="D38" i="9" s="1"/>
  <c r="C34" i="9"/>
  <c r="D34" i="9" s="1"/>
  <c r="C70" i="9"/>
  <c r="D70" i="9" s="1"/>
  <c r="C42" i="9"/>
  <c r="D42" i="9" s="1"/>
  <c r="C43" i="9"/>
  <c r="D43" i="9" s="1"/>
  <c r="C10" i="9"/>
  <c r="D10" i="9" s="1"/>
  <c r="C74" i="9"/>
  <c r="D74" i="9" s="1"/>
  <c r="C16" i="9"/>
  <c r="D16" i="9" s="1"/>
  <c r="C75" i="9"/>
  <c r="D75" i="9" s="1"/>
  <c r="C23" i="9"/>
  <c r="D23" i="9" s="1"/>
  <c r="C52" i="9"/>
  <c r="D52" i="9" s="1"/>
  <c r="C76" i="9"/>
  <c r="D76" i="9" s="1"/>
  <c r="C37" i="9"/>
  <c r="C25" i="9"/>
  <c r="C48" i="9"/>
  <c r="D48" i="9" s="1"/>
  <c r="C73" i="9"/>
  <c r="D73" i="9" s="1"/>
  <c r="C21" i="9"/>
  <c r="D21" i="9" s="1"/>
  <c r="C54" i="9"/>
  <c r="D54" i="9" s="1"/>
  <c r="C78" i="9"/>
  <c r="D78" i="9" s="1"/>
  <c r="C27" i="9"/>
  <c r="D27" i="9" s="1"/>
  <c r="C32" i="9"/>
  <c r="D32" i="9" s="1"/>
  <c r="C79" i="9"/>
  <c r="D79" i="9" s="1"/>
  <c r="C33" i="9"/>
  <c r="D33" i="9" s="1"/>
  <c r="C58" i="9"/>
  <c r="C80" i="9"/>
  <c r="D80" i="9" s="1"/>
  <c r="C61" i="9"/>
  <c r="D61" i="9" s="1"/>
  <c r="C29" i="9"/>
  <c r="D29" i="9" s="1"/>
  <c r="C53" i="9"/>
  <c r="D53" i="9" s="1"/>
  <c r="C87" i="9"/>
  <c r="D87" i="9" s="1"/>
  <c r="C26" i="9"/>
  <c r="D26" i="9" s="1"/>
  <c r="C60" i="9"/>
  <c r="D60" i="9" s="1"/>
  <c r="C88" i="9"/>
  <c r="D88" i="9" s="1"/>
  <c r="C11" i="9"/>
  <c r="D11" i="9" s="1"/>
  <c r="C89" i="9"/>
  <c r="D89" i="9" s="1"/>
  <c r="C55" i="9"/>
  <c r="D55" i="9" s="1"/>
  <c r="C85" i="9"/>
  <c r="D85" i="9" s="1"/>
  <c r="C28" i="9"/>
  <c r="D28" i="9" s="1"/>
  <c r="C47" i="9"/>
  <c r="D47" i="9" s="1"/>
  <c r="C68" i="9"/>
  <c r="D68" i="9" s="1"/>
  <c r="C86" i="9"/>
  <c r="D86" i="9" s="1"/>
  <c r="C51" i="9"/>
  <c r="D51" i="9" s="1"/>
  <c r="C20" i="9"/>
  <c r="D20" i="9" s="1"/>
  <c r="C39" i="9"/>
  <c r="D39" i="9" s="1"/>
  <c r="C59" i="9"/>
  <c r="D59" i="9" s="1"/>
  <c r="C81" i="9"/>
  <c r="D81" i="9" s="1"/>
  <c r="C15" i="9"/>
  <c r="D15" i="9" s="1"/>
  <c r="C40" i="9"/>
  <c r="D40" i="9" s="1"/>
  <c r="C66" i="9"/>
  <c r="D66" i="9" s="1"/>
  <c r="C90" i="9"/>
  <c r="D90" i="9" s="1"/>
  <c r="C93" i="9"/>
  <c r="D93" i="9" s="1"/>
  <c r="C44" i="9"/>
  <c r="D44" i="9" s="1"/>
  <c r="C45" i="9"/>
  <c r="D45" i="9" s="1"/>
  <c r="D19" i="9"/>
  <c r="D25" i="9"/>
  <c r="D58" i="9"/>
  <c r="D37" i="9" l="1"/>
  <c r="C36" i="9"/>
  <c r="C8" i="9"/>
  <c r="C30" i="9"/>
  <c r="C14" i="9"/>
  <c r="C24" i="9"/>
  <c r="D24" i="9" s="1"/>
  <c r="C56" i="9"/>
  <c r="C63" i="9"/>
  <c r="C83" i="9"/>
  <c r="D83" i="9" s="1"/>
  <c r="C18" i="9" l="1"/>
  <c r="D18" i="9" s="1"/>
  <c r="C77" i="9"/>
  <c r="C6" i="9" l="1"/>
  <c r="C5" i="9" s="1"/>
  <c r="D5" i="9" l="1"/>
  <c r="C4" i="9"/>
  <c r="D4" i="9" s="1"/>
</calcChain>
</file>

<file path=xl/sharedStrings.xml><?xml version="1.0" encoding="utf-8"?>
<sst xmlns="http://schemas.openxmlformats.org/spreadsheetml/2006/main" count="2379" uniqueCount="510">
  <si>
    <t>Наименование закупаемых товаров, работ и услуг</t>
  </si>
  <si>
    <t>Способ закупок</t>
  </si>
  <si>
    <t>Ед. измерен.</t>
  </si>
  <si>
    <t>Кол-во, объем</t>
  </si>
  <si>
    <t>Сумма, планируемая для закупок ТРУ без НДС,  тенге</t>
  </si>
  <si>
    <t>Сумма,  планируемая для закупки ТРУ с НДС,  тенге</t>
  </si>
  <si>
    <t>1.Товары</t>
  </si>
  <si>
    <t>ОИ</t>
  </si>
  <si>
    <t>Восточно-Казахстанская область, г.Усть-Каменогорск</t>
  </si>
  <si>
    <t>шт</t>
  </si>
  <si>
    <t>ТОО "Шыгысэнерготрейд"</t>
  </si>
  <si>
    <t>Восточно-Казахстанская область, г. Семей</t>
  </si>
  <si>
    <t>Бумага для офисного оборудования</t>
  </si>
  <si>
    <t>пачка</t>
  </si>
  <si>
    <t>Услуги по аренде административных/производственных помещений</t>
  </si>
  <si>
    <t>Услуги по аренде административных/производственных помещений, г. Шемонаиха</t>
  </si>
  <si>
    <t>Восточно-Казахстанская область, г. Шемонаиха</t>
  </si>
  <si>
    <t>Услуги по аренде административных/производственных помещений, г. Серебрянск</t>
  </si>
  <si>
    <t>Восточно-Казахстанская область, г. Серебрянск</t>
  </si>
  <si>
    <t>Услуги по аренде административных/производственных помещений, п. Жезкент</t>
  </si>
  <si>
    <t>Восточно-Казахстанская область, п. Жезкент</t>
  </si>
  <si>
    <t>Восточно-Казахстанская область, г. Усть-Каменогорск</t>
  </si>
  <si>
    <t xml:space="preserve">С изменениями и дополнениями от ________ </t>
  </si>
  <si>
    <t>Реквизиты   (№ приказа и дата утверждения плана закупок) ________________</t>
  </si>
  <si>
    <t>Дополнительная характеристика</t>
  </si>
  <si>
    <t>Планируемая цена за единицу, тенге без НДС</t>
  </si>
  <si>
    <t xml:space="preserve">примечание </t>
  </si>
  <si>
    <t>Итого по товарам</t>
  </si>
  <si>
    <t>тип ТРУ</t>
  </si>
  <si>
    <t>наименование организатора</t>
  </si>
  <si>
    <t>наименование Заказчика</t>
  </si>
  <si>
    <t xml:space="preserve"> место поставки товара, выполнения работ, оказания услуг</t>
  </si>
  <si>
    <t>2а</t>
  </si>
  <si>
    <t>У</t>
  </si>
  <si>
    <t>Услуги телефонной связи</t>
  </si>
  <si>
    <t>Услуги междугородней связи</t>
  </si>
  <si>
    <t>Услуги сотовой связи</t>
  </si>
  <si>
    <t>Услуги по аренде каналов связи</t>
  </si>
  <si>
    <t>Услуги транковой связи</t>
  </si>
  <si>
    <t>прочие услуги связи</t>
  </si>
  <si>
    <t>Услуги по аренде легковых автомобилей</t>
  </si>
  <si>
    <t>Восточно-Казахстанская область, п. Шемонаиха</t>
  </si>
  <si>
    <t>Услуги охраны</t>
  </si>
  <si>
    <t>Услуги по вывозу (сбору) неопасных отходов/имущества/материалов</t>
  </si>
  <si>
    <t>Услуги по вывозу (сбору) неопасных отходов/имущества/материалов, г. Усть-Каменогорск</t>
  </si>
  <si>
    <t>Услуги по оплате за коммунальные расходы при аренде недвижимости</t>
  </si>
  <si>
    <t>холодная вода и услуги водоотведения (канализация), теплоснабжение и горячая вода</t>
  </si>
  <si>
    <t>Услуги по доставке счетов/квитанций</t>
  </si>
  <si>
    <t>Услуги почтовые по пересылке почтовых отправлений</t>
  </si>
  <si>
    <t>Восточно-Казахстанская область г.Усть-Каменогорск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</si>
  <si>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</si>
  <si>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предсменному медицинскому осмотру водителей.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</si>
  <si>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</si>
  <si>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обязанностей.</t>
  </si>
  <si>
    <t>Т</t>
  </si>
  <si>
    <t>Услуги кассового обслуживания</t>
  </si>
  <si>
    <t>Кассовое обслуживани Фискализация ККМ</t>
  </si>
  <si>
    <t xml:space="preserve">Восточно-Казахстанская область, г.Усть-Каменогорск </t>
  </si>
  <si>
    <t>План первоочередных закупок  товаров, работ и услуг на 2019 год  ТОО "Шыгысэнерготрейд"</t>
  </si>
  <si>
    <t xml:space="preserve"> </t>
  </si>
  <si>
    <t>Электроэнергия</t>
  </si>
  <si>
    <t>Всего без передачи э/э:</t>
  </si>
  <si>
    <t>Итого по услугам без учета передачи э/э:</t>
  </si>
  <si>
    <t>кВт*ч</t>
  </si>
  <si>
    <t>Тендер</t>
  </si>
  <si>
    <t>Абдулманова А.С.</t>
  </si>
  <si>
    <t>Начальник отдела закупок</t>
  </si>
  <si>
    <t>Начальник административно-хозяйственного отдела</t>
  </si>
  <si>
    <t>Главный бухгалтер</t>
  </si>
  <si>
    <t>Начальник отдела экономики</t>
  </si>
  <si>
    <t>Семыкина А.С.</t>
  </si>
  <si>
    <t>согласно тех.спепцификации</t>
  </si>
  <si>
    <t>Услуги по аренде административных/производственных помещений, г. Усть-Каменогорск (р-н КШТ)</t>
  </si>
  <si>
    <t>Восточно-Казахстанская область, г. Алтай</t>
  </si>
  <si>
    <t>Услуги по аренде административных/производственных помещений, г. Усть-Каменогорск (склад)</t>
  </si>
  <si>
    <t>Услуги по аренде административных/производственных помещений, г. Семей (склад)</t>
  </si>
  <si>
    <t>Восточно-Казахстанская область</t>
  </si>
  <si>
    <t>ЦП</t>
  </si>
  <si>
    <t>Услуги по обслуживанию системы пожарной сигнализации</t>
  </si>
  <si>
    <t>Услуги по уборке зданий/помещений/транспорта и аналогичных объектов</t>
  </si>
  <si>
    <t>2. Работы</t>
  </si>
  <si>
    <t>3.Услуги</t>
  </si>
  <si>
    <t>Р</t>
  </si>
  <si>
    <t>Работы по ремонту/модернизации компьютерной/переферийной оргтехники/ оборудования и их частей</t>
  </si>
  <si>
    <t>Итого по работам</t>
  </si>
  <si>
    <t>Услуги по аренде легковых автомобилей с водителем, г. Усть-Каменогорск 1</t>
  </si>
  <si>
    <t>Услуги по аренде легковых автомобилей с водителем, г. Усть-Каменогорск 2</t>
  </si>
  <si>
    <t>Услуги по аренде легковых автомобилей с водителем, г. Усть-Каменогорск 3</t>
  </si>
  <si>
    <t>Услуги по аренде легковых автомобилей с водителем, г. Усть-Каменогорск 4</t>
  </si>
  <si>
    <t>Услуги по использованию (доступу) портала государственных закупок</t>
  </si>
  <si>
    <t>Услуги по аренде административных/производственных помещений, г. Алтай</t>
  </si>
  <si>
    <t>Услуга СМС-рассылки</t>
  </si>
  <si>
    <t>Услуги приема, обработки, хранения и передачи в неизменном виде фискальных данных в налоговые органы</t>
  </si>
  <si>
    <t>Освежитель воздуха</t>
  </si>
  <si>
    <t>Порошок стиральный</t>
  </si>
  <si>
    <t>Точилка</t>
  </si>
  <si>
    <t>Нож канцелярский</t>
  </si>
  <si>
    <t>Работы по ремонту служебных легковых автомобилей</t>
  </si>
  <si>
    <t>услуга</t>
  </si>
  <si>
    <t>Согластно технической спецификаии</t>
  </si>
  <si>
    <t>Услуги по администрированию и техническому обслуживанию програмно-аппаратного комплекса терминалов оплаты</t>
  </si>
  <si>
    <t>Услуги по сопровождению и технической поддержке ИС "КУФИБ"</t>
  </si>
  <si>
    <t>Услуги  по предоставлению вычислительных  мощностей для физического размещения  на  сервере, постоянно находящемся в  сети Интернет.</t>
  </si>
  <si>
    <t>Согласно технической  спецификации (Хостинг и аренда доменного имени shygys.kz)</t>
  </si>
  <si>
    <t>пог.м.</t>
  </si>
  <si>
    <t>Согласно ТС</t>
  </si>
  <si>
    <t>Услуги по аренде административных/производственных помещений, г. Усть-Каменогорск (Управление)</t>
  </si>
  <si>
    <t>Ново-Шульбинский (Бородулихинский) участок 1</t>
  </si>
  <si>
    <t>Ново-Шульбинский (Бородулихинский) участок 2</t>
  </si>
  <si>
    <t>Пригородный участок 1</t>
  </si>
  <si>
    <t>Пригородный участок 2</t>
  </si>
  <si>
    <t xml:space="preserve">Пригородный участок 3, (доставка Бескарагайский РУПС) </t>
  </si>
  <si>
    <t>Бородулихинский участок 1</t>
  </si>
  <si>
    <t>Бородулихинский участок 2</t>
  </si>
  <si>
    <t>Бородулихинский 3 (п.Жезкент)</t>
  </si>
  <si>
    <t>Бескарагайский участок 1</t>
  </si>
  <si>
    <t>Бескарагайский участок 2</t>
  </si>
  <si>
    <t>Прииртышский участок 1</t>
  </si>
  <si>
    <t>Прииртышский участок 2</t>
  </si>
  <si>
    <t>Прииртышский участок 3, (доставка Семей РУПС)</t>
  </si>
  <si>
    <t>Абайский участок 1</t>
  </si>
  <si>
    <t>Абайский участок 2</t>
  </si>
  <si>
    <t>Абайский участок 3</t>
  </si>
  <si>
    <t>Затонский участок</t>
  </si>
  <si>
    <t>Центральные участок</t>
  </si>
  <si>
    <t>Ауэзовский участок</t>
  </si>
  <si>
    <t>Урджарский, Маканчинский участки</t>
  </si>
  <si>
    <t>Аягозский участок 1</t>
  </si>
  <si>
    <t>Аягозский участок 2</t>
  </si>
  <si>
    <t>Аягозский участок 3</t>
  </si>
  <si>
    <t>Аягозский участок 4</t>
  </si>
  <si>
    <t>Чарский участоки</t>
  </si>
  <si>
    <t>Аксуатский участок</t>
  </si>
  <si>
    <t>Кокпектинский участок</t>
  </si>
  <si>
    <t>Усть-Каменогорский участок 1</t>
  </si>
  <si>
    <t xml:space="preserve">Усть-Каменогорский участок 2 </t>
  </si>
  <si>
    <t>Таврический участок 1</t>
  </si>
  <si>
    <t>Левобережный участок</t>
  </si>
  <si>
    <t>Глубоковский участок 1</t>
  </si>
  <si>
    <t>Глубоковский участок 2</t>
  </si>
  <si>
    <t>Риддерский участок</t>
  </si>
  <si>
    <t>Шемонаихинский участок 1</t>
  </si>
  <si>
    <t>Шемонаихинский участок 2</t>
  </si>
  <si>
    <t>Шемонаихинский участок 3 (п.Усть-Таловка)</t>
  </si>
  <si>
    <t>Самарский участок</t>
  </si>
  <si>
    <t>Зыряновский участок 1</t>
  </si>
  <si>
    <t>Зыряновский  участок 2</t>
  </si>
  <si>
    <t>Зыряновский, Серебрянский  участки</t>
  </si>
  <si>
    <t>Больше-Нарымский участок</t>
  </si>
  <si>
    <t>Катон-Карагайский участок</t>
  </si>
  <si>
    <t xml:space="preserve">Курчумский  участок </t>
  </si>
  <si>
    <t xml:space="preserve">Маркакольский участок </t>
  </si>
  <si>
    <t xml:space="preserve">Тарбагатайский  участок </t>
  </si>
  <si>
    <t xml:space="preserve">Зайсанский  участок </t>
  </si>
  <si>
    <t>Жарминский усасток</t>
  </si>
  <si>
    <t>Услуги по считыванию показаний с прибор учета</t>
  </si>
  <si>
    <t>Считывание показаний с ПУ в частном секторе</t>
  </si>
  <si>
    <t>Считывание показаний с ПУ в многоквартирном секторе</t>
  </si>
  <si>
    <t>предоставление доступа на портал государственных закупок в качестве поставщика</t>
  </si>
  <si>
    <t>На использование веб-портала государственных закупок</t>
  </si>
  <si>
    <t>Бумага для заметок</t>
  </si>
  <si>
    <t>Зажим 15 мм</t>
  </si>
  <si>
    <t>Зажим 32 мм</t>
  </si>
  <si>
    <t xml:space="preserve">Карандаш </t>
  </si>
  <si>
    <t>Клей карандаш</t>
  </si>
  <si>
    <t>Регистратор 50 мм</t>
  </si>
  <si>
    <t>Регистратор 70 мм</t>
  </si>
  <si>
    <t>Ручка шариковая синяя</t>
  </si>
  <si>
    <t>Скоба для степлера №10</t>
  </si>
  <si>
    <t>Скоба для степлера №24</t>
  </si>
  <si>
    <t>Папка скоросшиватель</t>
  </si>
  <si>
    <t>Скотч 15мм</t>
  </si>
  <si>
    <t>Скотч 50мм</t>
  </si>
  <si>
    <t>Ластик</t>
  </si>
  <si>
    <t>Файл-вкладыш</t>
  </si>
  <si>
    <t>Корректор водный</t>
  </si>
  <si>
    <t>Мастика канцелярская темно-синяя TRODAT</t>
  </si>
  <si>
    <t xml:space="preserve">Органайзер </t>
  </si>
  <si>
    <t>Мыло жидкое</t>
  </si>
  <si>
    <t xml:space="preserve">Мыло хозяйственное </t>
  </si>
  <si>
    <t>Средство чистящее для туалета гель</t>
  </si>
  <si>
    <t>Средство чистящее с хлоринолом</t>
  </si>
  <si>
    <t>Бумага туалетная обычная</t>
  </si>
  <si>
    <t>Полотенце вытяжное</t>
  </si>
  <si>
    <t>Мешок для мусора 60л</t>
  </si>
  <si>
    <t>Ткань обтирочная</t>
  </si>
  <si>
    <t>Мешок полипропиленовый</t>
  </si>
  <si>
    <t>Перчатки резиновые хоз.</t>
  </si>
  <si>
    <t>Пара</t>
  </si>
  <si>
    <t>работа</t>
  </si>
  <si>
    <t>Восточно-Казахстанская область  г. Усть-Каменогорск</t>
  </si>
  <si>
    <t>Услуги по аренде легковых автомобилей с водителем (г.Риддер)</t>
  </si>
  <si>
    <t>Восточно-Казахстанская область  г.Риддер</t>
  </si>
  <si>
    <t>Услуги по аренде легковых автомобилей с водителем (г.Зайсан)</t>
  </si>
  <si>
    <t>Восточно-Казахстанская область  г. Зайсан</t>
  </si>
  <si>
    <t xml:space="preserve">Услуги по аренде легковых автомобилей с водителем (г.Семей 1) </t>
  </si>
  <si>
    <t xml:space="preserve">Услуги по аренде легковых автомобилей с водителем (г.Семей 2) </t>
  </si>
  <si>
    <t>Услуги по аренде легковых автомобилей с водителем (п.Калбатау)</t>
  </si>
  <si>
    <t>Услуги по аренде легковых автомобилей с водителем (г. Аягоз)</t>
  </si>
  <si>
    <t>Услуги по аренде легковых автомобилей с водителем (г.Алтай)</t>
  </si>
  <si>
    <t>Восточно-Казахстанская область  г. Алтай</t>
  </si>
  <si>
    <t>Услуги по обеспечению лечебно-профилактическим питанием (спецпитанием) работников</t>
  </si>
  <si>
    <t>согласно технической спецификации</t>
  </si>
  <si>
    <t>услуги по доступу к Интернету</t>
  </si>
  <si>
    <t>Начальник ОИТ</t>
  </si>
  <si>
    <t>Начальник ОЭ</t>
  </si>
  <si>
    <t>Морозова Н.В.</t>
  </si>
  <si>
    <t>Заведущий канцелярией</t>
  </si>
  <si>
    <t>АО "ОЭСК"</t>
  </si>
  <si>
    <t>л</t>
  </si>
  <si>
    <t>калькулятор бухгалтерский</t>
  </si>
  <si>
    <t>Линейка 250 мм</t>
  </si>
  <si>
    <t>Маркер</t>
  </si>
  <si>
    <t>Скрепка 28 мм</t>
  </si>
  <si>
    <t>Степлер №24</t>
  </si>
  <si>
    <t>Салфетка для стекол микрофибра</t>
  </si>
  <si>
    <t>Тонер CF217</t>
  </si>
  <si>
    <t>Услуги по содержанию зданий/сооружений/помещений и прилегающих территорий</t>
  </si>
  <si>
    <t>услуги местной телефонной связи</t>
  </si>
  <si>
    <t>услуги сотовой связи</t>
  </si>
  <si>
    <t>Услуги по доступу к Интернету</t>
  </si>
  <si>
    <t>услуги по аренде каналов связи</t>
  </si>
  <si>
    <t>Услуги по лицензированию программно-аппаратного комплекса WEBKASSA</t>
  </si>
  <si>
    <t>Услуги по предостовлению евроконтейнеров</t>
  </si>
  <si>
    <t>Генеральный директор</t>
  </si>
  <si>
    <t>Зам. генерального директора</t>
  </si>
  <si>
    <t>Анохина А.Ю.</t>
  </si>
  <si>
    <t>Услуги по аренде административных/производственных помещений у АО ОЭСК</t>
  </si>
  <si>
    <t>Услуги по передаче электроэнергии</t>
  </si>
  <si>
    <t>АО "КЕGOC"</t>
  </si>
  <si>
    <t>ТОО"Казцинк-Энерго"</t>
  </si>
  <si>
    <t>ГКП «Теплокоммунэнерго»</t>
  </si>
  <si>
    <t>фидиал АО «НК КТЖ»  Семейское отделение магистральной сети</t>
  </si>
  <si>
    <t>фидиал АО «НК КТЖ»  Алматинское отделение магистральной сети</t>
  </si>
  <si>
    <t>ТОО «Востокэнерго"</t>
  </si>
  <si>
    <t>ТОО «ВК Энергия»</t>
  </si>
  <si>
    <t>ТОО "СИП»</t>
  </si>
  <si>
    <t>РГП «Енбек–Оскемен»</t>
  </si>
  <si>
    <t>ТОО «Энергис»</t>
  </si>
  <si>
    <t xml:space="preserve"> АО "Ульбинский металлургический завод" </t>
  </si>
  <si>
    <t xml:space="preserve">ТОО «Kazakhmys Distribution» 
(Казахмыс Дистрибьюшн)
</t>
  </si>
  <si>
    <t>Услуги по организации балансирования производства-потребления электрической энергии</t>
  </si>
  <si>
    <t>АО "КЕГОК"</t>
  </si>
  <si>
    <t>Услуги по обеспечению готовности электрической мощности к несению нагрузки</t>
  </si>
  <si>
    <t>ТОО "РФЦ по ВИЭ"</t>
  </si>
  <si>
    <t>МВт</t>
  </si>
  <si>
    <t>Итого по электроэнергии</t>
  </si>
  <si>
    <t>Итого по услугам с учетом передачи э/э:</t>
  </si>
  <si>
    <t>Всего:</t>
  </si>
  <si>
    <t>Услуги почтовые по пересылке гибридных отправлений</t>
  </si>
  <si>
    <t>Услуги по пересылке почтовых отправлений</t>
  </si>
  <si>
    <t xml:space="preserve">«Услуги по сопровождению и технической поддержке информационной
системы «cubic energy»
</t>
  </si>
  <si>
    <t>Услуги по размещению информации в СМИ</t>
  </si>
  <si>
    <t>услуги по установке сертификата SSL Wildcard</t>
  </si>
  <si>
    <t>Услуги телефонии</t>
  </si>
  <si>
    <t>услуги мобильного SIP транка</t>
  </si>
  <si>
    <t>ВКО, Абайская область</t>
  </si>
  <si>
    <t>Восточно-Казахстанская область, Абайская область</t>
  </si>
  <si>
    <t>Восточно-Казахстанская область, г.Усть-Каменогорск, ул. А.Чехова 70</t>
  </si>
  <si>
    <t>Услуги о доставке уведомлений по прекращению электрической энергий</t>
  </si>
  <si>
    <t xml:space="preserve">Восточно-Казахстанская и Абайская области </t>
  </si>
  <si>
    <t xml:space="preserve">Услуги по аренде легковых автомобилей с водителем (Шемонаиха) </t>
  </si>
  <si>
    <t>Карагереев С.С.</t>
  </si>
  <si>
    <t>Восточно-Казахстанская область, г. Усть-Каменогорск, ул. А.Чехова 70</t>
  </si>
  <si>
    <t>Услуги по установлению собственников, ИИН</t>
  </si>
  <si>
    <t xml:space="preserve">Услуги по аренде легковых автомобилей с водителем (Глубокое) </t>
  </si>
  <si>
    <t>Линейка 400 мм</t>
  </si>
  <si>
    <t>Стикер-закладка</t>
  </si>
  <si>
    <t>Начальник отдела по работе с персоналом</t>
  </si>
  <si>
    <t>Начальник ОВДЗ</t>
  </si>
  <si>
    <t>Насырова Д.Ф.</t>
  </si>
  <si>
    <t>Кусаинов Д.С.</t>
  </si>
  <si>
    <t>Восточно-Казахстанская область, г. Усть-Каменогорск, ул.А.Чехова 70</t>
  </si>
  <si>
    <t>услуги по страхованию гражданско-правовой ответственности владельцев автомобильного транспорта</t>
  </si>
  <si>
    <t>Канцелярские расходы</t>
  </si>
  <si>
    <t>ГСМ</t>
  </si>
  <si>
    <t>Материалы на хоз нужды (мыло и пр.)</t>
  </si>
  <si>
    <t>Материалы для компьютерной техники</t>
  </si>
  <si>
    <t>Обслуживание кондиционеров</t>
  </si>
  <si>
    <t>Техосмотр, регистрация и перерегистрация транспортных средств</t>
  </si>
  <si>
    <t>Услуги по сопровождению (Параграф)</t>
  </si>
  <si>
    <t xml:space="preserve">Охрана труда </t>
  </si>
  <si>
    <t>Услуги заточки ножей гильотины для резки счетов-извещений</t>
  </si>
  <si>
    <t>Аудиторские услуги</t>
  </si>
  <si>
    <t>Подготовка кадров и повышение квалификации персонала</t>
  </si>
  <si>
    <t>Услуги по уборке помещений, сантехник, дворник,электрик и пр.</t>
  </si>
  <si>
    <t>Новогодние подарки</t>
  </si>
  <si>
    <t>Охрана объектов</t>
  </si>
  <si>
    <t>Техническое обслуживание платежных терминалов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</si>
  <si>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</si>
  <si>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Обслуживание программного обеспечения (Рейтинг)</t>
  </si>
  <si>
    <t>Абонентская плата за телефон</t>
  </si>
  <si>
    <t>Междугородние переговоры</t>
  </si>
  <si>
    <t>Интернет</t>
  </si>
  <si>
    <t>Аренда каналов связи</t>
  </si>
  <si>
    <t>Прочие услуги связи (Sip телефоны, платная справка, доп. аренда блока IP адресов)</t>
  </si>
  <si>
    <t>Услуги по установке сертификата SSL WILDCARD</t>
  </si>
  <si>
    <t>закуп услуги  доставки счетов в формате SMS</t>
  </si>
  <si>
    <t>Предастовление онлаин фискализации WebKassa</t>
  </si>
  <si>
    <t xml:space="preserve">Техническая поддержка биллинговой программы </t>
  </si>
  <si>
    <t>вывоз мусора, дезинфекция</t>
  </si>
  <si>
    <t>Услуги почтампа (письма, бандероли)</t>
  </si>
  <si>
    <t>Услуги по доставке счетов АО "Казпочта"</t>
  </si>
  <si>
    <t xml:space="preserve">Услуги по доставке уведомлений об отключении под подпись </t>
  </si>
  <si>
    <t>Услуги по считыванию показаний приборов учёта</t>
  </si>
  <si>
    <t>Услуги портала госзакупок</t>
  </si>
  <si>
    <t>Обслуживание кассового аппарата</t>
  </si>
  <si>
    <t>Аренда помещений</t>
  </si>
  <si>
    <t>Коммунальные расходы</t>
  </si>
  <si>
    <t>Аренда автотранспорта</t>
  </si>
  <si>
    <t>Услуги по установлению собственников ИИН ( Услуги по взысканию дебиторской задолженности)</t>
  </si>
  <si>
    <t>Страхование ГПО работодателя, обязательное</t>
  </si>
  <si>
    <t>Страхование ГПО автовладельцев, обязательное</t>
  </si>
  <si>
    <t>Услуги обновления Антивируса Касперского</t>
  </si>
  <si>
    <t>Расходы пр размещению информации в СМИ</t>
  </si>
  <si>
    <t>Показатели</t>
  </si>
  <si>
    <t>Снабженческая надбавка</t>
  </si>
  <si>
    <t>Cнабженческие расходы входящие в тариф:</t>
  </si>
  <si>
    <t>снабженческие итого</t>
  </si>
  <si>
    <t>Материалы на эксплуатацию:</t>
  </si>
  <si>
    <t>Автозапчасти</t>
  </si>
  <si>
    <t>Затраты на оплату труда, всего</t>
  </si>
  <si>
    <t>Заработная плата</t>
  </si>
  <si>
    <t>Социальный налог</t>
  </si>
  <si>
    <t xml:space="preserve">Амортизация </t>
  </si>
  <si>
    <t xml:space="preserve">Услуги сторонних организаций </t>
  </si>
  <si>
    <t>электроэнергия</t>
  </si>
  <si>
    <t>тепловая энегия, горячая вода</t>
  </si>
  <si>
    <t>холодная вода</t>
  </si>
  <si>
    <t>канализация</t>
  </si>
  <si>
    <t>Услуги связи</t>
  </si>
  <si>
    <t>Обслуживание компьютерной и оргтехники (техническая поддержка и развитие биллинговой ИС, обслуживание кассовых аппаратов)</t>
  </si>
  <si>
    <t>Ремонт компьютерной и оргтехники</t>
  </si>
  <si>
    <t>Нотариальные услуги, адвокатские услуги</t>
  </si>
  <si>
    <t>Услуги банка (абонплата за Банк-клиент, комиссия банков за переводные операции, пр)</t>
  </si>
  <si>
    <t>Абонплата за Банк-Клиент</t>
  </si>
  <si>
    <t>Комиссия банка за переводные операции</t>
  </si>
  <si>
    <t>Комиссия банка по инкассируемым суммам (прием платежей)</t>
  </si>
  <si>
    <t>Прочие услуги банка</t>
  </si>
  <si>
    <t>Прочие затраты</t>
  </si>
  <si>
    <t>Налог на транспортные средства</t>
  </si>
  <si>
    <t>Расходы на обязательное страхование</t>
  </si>
  <si>
    <t>Командировочные расходы</t>
  </si>
  <si>
    <t>Подписка на периодическую печать</t>
  </si>
  <si>
    <t>Услуги грузоперевозок</t>
  </si>
  <si>
    <t>Прочие налоги (Гос. Пошлина и ОСМС)</t>
  </si>
  <si>
    <t>Услуги инкассации собственных терминалов по приему платежей (вызов инкассаторов)</t>
  </si>
  <si>
    <t>Снабженческие расходы не входящие в тариф:</t>
  </si>
  <si>
    <t>Премиальные выплаты</t>
  </si>
  <si>
    <t>Матпомощь и социальные выплаты, не входящие в ФОТ</t>
  </si>
  <si>
    <t>Резервы</t>
  </si>
  <si>
    <t>Расходы на проведение праздничных, культурно-массовых и спортивных мероприятий</t>
  </si>
  <si>
    <t>Прочие (потери, кор-ка НДС, штрафы,сотовая связь)</t>
  </si>
  <si>
    <t xml:space="preserve">  Юридические услуги</t>
  </si>
  <si>
    <t>Сотовая связь</t>
  </si>
  <si>
    <t>Штрафы, пени</t>
  </si>
  <si>
    <t>"Корректировка НДС по расходам не относящимся к предпринимательской деятельности"</t>
  </si>
  <si>
    <t>Спонсорская помощ, благотворительная помощь</t>
  </si>
  <si>
    <t>Представительские расходы</t>
  </si>
  <si>
    <t>Списание при выбытии фиксированных активов</t>
  </si>
  <si>
    <t>расходы (без НДС)</t>
  </si>
  <si>
    <t>План закупок</t>
  </si>
  <si>
    <t>Отклонение</t>
  </si>
  <si>
    <t>Начальник юридического отдела</t>
  </si>
  <si>
    <t>Нуралин М.Е.</t>
  </si>
  <si>
    <t>Салимова Л.Б.</t>
  </si>
  <si>
    <t>ВКО, область Абай</t>
  </si>
  <si>
    <t>АО "Казахстанский оператор рынка электрической энергии и мощности"</t>
  </si>
  <si>
    <t>ТОО «Расчетно-финансовый центр по поддержке возобновляемых источников энергии» (Единый закупщик)</t>
  </si>
  <si>
    <t>Приложение №1 к приказу №___ от ________2024 года.</t>
  </si>
  <si>
    <t>ВКО</t>
  </si>
  <si>
    <t>Абайская область</t>
  </si>
  <si>
    <t>ТОО "Ауэзовские коммунальные сети"</t>
  </si>
  <si>
    <t>Услуги по пользованию НЭС</t>
  </si>
  <si>
    <t>Ножницы канцелярские</t>
  </si>
  <si>
    <t>Дезинфицирующее средство</t>
  </si>
  <si>
    <t>Банка</t>
  </si>
  <si>
    <t>Услуги по аренде легковых автомобилей с водителем (с.Урджар)</t>
  </si>
  <si>
    <t>Восточно-Казахстанская область, с. Глубокое</t>
  </si>
  <si>
    <t>Бензин для двигателей внутреннего сгорания</t>
  </si>
  <si>
    <t>Тонер P1005/P1505</t>
  </si>
  <si>
    <t>Тонер Kyocera Universal</t>
  </si>
  <si>
    <t xml:space="preserve">Сервисный комплект MK-3300 для принтера Kyocera </t>
  </si>
  <si>
    <t xml:space="preserve">Сервисный комплект MK-3170 для принтера Kyocera </t>
  </si>
  <si>
    <t>Картридж тонерный CE505A с чипом</t>
  </si>
  <si>
    <t>Картридж тонерный HP136X/W1360X с чипом</t>
  </si>
  <si>
    <t>Картридж тонерный №283A с чипом</t>
  </si>
  <si>
    <t>Картридж тонерный CE285A с чипом</t>
  </si>
  <si>
    <t>Картридж ТК3170 с чипом</t>
  </si>
  <si>
    <t>Картридж тонерный CF217A с чипом</t>
  </si>
  <si>
    <t>Картридж тонерный CF219A с чипом</t>
  </si>
  <si>
    <t>Картридж тонерный 052H c чипом</t>
  </si>
  <si>
    <t>Область Абай, г. Семей</t>
  </si>
  <si>
    <t>Область Абай п.Калбатау</t>
  </si>
  <si>
    <t>Область Абай, с. Урджар</t>
  </si>
  <si>
    <t>Область Абай, г. Аягоз</t>
  </si>
  <si>
    <t xml:space="preserve">Восточно-Казахстанская область </t>
  </si>
  <si>
    <t xml:space="preserve"> Абайская область</t>
  </si>
  <si>
    <t>Услуга по публикации вакансий</t>
  </si>
  <si>
    <t>Услуги по предоставлению доступа к информационной системе электронного документооборота «Documentolog Business»</t>
  </si>
  <si>
    <t>КРАСКА ВОДОЭМУЛЬСИОННАЯ ДЛЯ ВНУТРЕННИХ РАБОТ</t>
  </si>
  <si>
    <t xml:space="preserve">КОЛЕР  20МЛ </t>
  </si>
  <si>
    <t>ГРУНТОВКА ПРАЙМЕР 10Л</t>
  </si>
  <si>
    <t>КРАСКА ЭМАЛЬ ПФ БЕЛАЯ</t>
  </si>
  <si>
    <t>ШПАТЛЁВКА для внутренниз работ</t>
  </si>
  <si>
    <t>ЛИНОЛЕУМ ШИРИНА 4 МЕТРА</t>
  </si>
  <si>
    <t>ПЛИНТУС НАПОЛЬНЫЙ ПВХ 2,5М</t>
  </si>
  <si>
    <t>УГОЛ ПЛИНТУСА ВНУТРЕННИЙ</t>
  </si>
  <si>
    <t>УГОЛ ПЛИНТУСА  НАРУЖНИЙ</t>
  </si>
  <si>
    <t>СТЫК ПЛИНТУСА</t>
  </si>
  <si>
    <t>Дюбель распорный 6х40 с шурупом</t>
  </si>
  <si>
    <t>ЗАГЛУШКА  ПЛИНТУСА ЛЕВАЯ</t>
  </si>
  <si>
    <t>ЗАГЛУШКА  ПЛИНТУСА ПРАВАЯ</t>
  </si>
  <si>
    <t>ОБОИ ПОД ПОКРАСКУ ШИРИНА 1 МЕТР</t>
  </si>
  <si>
    <t>КЛЕЙ ДЛЯ ОБОЕВ  МЕТИЛАН ВИНИЛ</t>
  </si>
  <si>
    <t>РОЗЕТКА ОТКРЫТОЙ ПРОВОДКИ</t>
  </si>
  <si>
    <t>ВЫКЛЮЧАТЕЛЬ ОТКРЫТОЙ ПРОВОДКИ</t>
  </si>
  <si>
    <t>РАСТВОРИТЕЛЬ Р-4 10ЛИТРОВ</t>
  </si>
  <si>
    <t>КЛЕЙ -СВАРКА ДЛЯ ЛИНОЛЕУМА</t>
  </si>
  <si>
    <t>КРАСКА ЭМАЛЬ ПФ голубая</t>
  </si>
  <si>
    <t>Кабель АВВГ 3*2,5</t>
  </si>
  <si>
    <t>Пластканал 16*25</t>
  </si>
  <si>
    <t>Коробка распределительная</t>
  </si>
  <si>
    <t>ШЛИФШКУРКА НА ТКАНЕВОЙ ОСНОВЕ №10</t>
  </si>
  <si>
    <t>СВЕТИЛЬНИК потолочный, настенный</t>
  </si>
  <si>
    <t>кг</t>
  </si>
  <si>
    <t>М2</t>
  </si>
  <si>
    <t>пог.м</t>
  </si>
  <si>
    <t>Сервер</t>
  </si>
  <si>
    <t>Сервер хранения данных (СХД)</t>
  </si>
  <si>
    <t>Маршрутизатор</t>
  </si>
  <si>
    <t>Модем ADSL</t>
  </si>
  <si>
    <t>Ноутбук</t>
  </si>
  <si>
    <t>Монитор</t>
  </si>
  <si>
    <t>Системный блок</t>
  </si>
  <si>
    <t>Принтер лазерный</t>
  </si>
  <si>
    <t>Многофункциональное устройство</t>
  </si>
  <si>
    <t>IP телефон</t>
  </si>
  <si>
    <t>Терминалы оплаты</t>
  </si>
  <si>
    <t>Высокоскоростной лазерный-монохромный принтер</t>
  </si>
  <si>
    <t xml:space="preserve">Microsoft Windows 11 Professional </t>
  </si>
  <si>
    <t>Microsoft Office Home and Business 2021</t>
  </si>
  <si>
    <t>Программное обеспечение для платежного терминала оплаты</t>
  </si>
  <si>
    <t xml:space="preserve">Microsoft Windows Server Standard 2022
</t>
  </si>
  <si>
    <t>Услуги по техническому обслуживанию климатического (кондиционерного) оборудования и систем/ вентиляционных систем</t>
  </si>
  <si>
    <t>Услуги по техническому контролю (осмотру) дорожных транспортных средств</t>
  </si>
  <si>
    <t>Услуги по периодическому медицинскому осмотру персонала</t>
  </si>
  <si>
    <t xml:space="preserve">Услуги обучения членов согласительной комиссии </t>
  </si>
  <si>
    <t>Услуги обучения по безопосности и охраны труда</t>
  </si>
  <si>
    <t>Услуги проведения праздничного мероприятия</t>
  </si>
  <si>
    <t>Услуги по заточке ножа гильотины (для резки счетов)</t>
  </si>
  <si>
    <t>Услуги полиграфические</t>
  </si>
  <si>
    <t>Услуги по удалению опасных отходов, имущества, материалов</t>
  </si>
  <si>
    <t>Услуги по лицензированию антивирусного ПО</t>
  </si>
  <si>
    <t>Услуги по проведению аудита налоговой отчетности и консультационному сопровождению в сфере налогооблажения</t>
  </si>
  <si>
    <t>Услуги по проведению аудита финансовой отчетности</t>
  </si>
  <si>
    <t>Аскаров Е.С.</t>
  </si>
  <si>
    <t>Жандагазинов С.С.</t>
  </si>
  <si>
    <t>Уразов Т.А.</t>
  </si>
  <si>
    <t>Годовой план закупок ТОО "Шыгысэнерготрейд" на 2024 год</t>
  </si>
  <si>
    <t>Директор департамента сбыта региона Восток</t>
  </si>
  <si>
    <t>Кожахметов Р.М.</t>
  </si>
  <si>
    <t>Жёсткий диск HDD, SAS (300 Гб, 2,5 дюйма)</t>
  </si>
  <si>
    <t>Жёсткий диск HDD, SAS (600 Гб, 3,5 дюйма)</t>
  </si>
  <si>
    <t>Жёсткий диск HDD, SAS (600 Гб, 2,5 дюйма)</t>
  </si>
  <si>
    <t>Жёсткий диск HDD, SAS (1,2 Тб, 2,5 дюйма)</t>
  </si>
  <si>
    <t>Жесткий диск SSD (960 Гб, 2,5 дюйма)</t>
  </si>
  <si>
    <t>Жесткий диск HDD SATA (10 Тб, 3,5 дюйма)</t>
  </si>
  <si>
    <t>Жесткий диск HDD SATA (1 Тб, 3,5 дюйма)</t>
  </si>
  <si>
    <t>Жесткий дискHDD SATA (4 Тб, 3,5 дюйма)</t>
  </si>
  <si>
    <t>Жесткий диск SSD (240 Гб, 2,5 дюйма)</t>
  </si>
  <si>
    <t>Жесткий диск SSD (512 Гб, 2,5 дюйма)</t>
  </si>
  <si>
    <t>Жесткий дискHDD SATA (6 Тб, 3,5 дюйма)</t>
  </si>
  <si>
    <t>Оперативная память (DDR3, 8Гб, 1600Мгц)</t>
  </si>
  <si>
    <t>Оперативная память (DDR3, 4Гб, 1600Мгц)</t>
  </si>
  <si>
    <t>Оперативная память (DDR4, 8Гб, 2666Мгц)</t>
  </si>
  <si>
    <t>Оперативная память (DDR4, 4Гб, 2666Мгц)</t>
  </si>
  <si>
    <t>Блок питания (650Вт)</t>
  </si>
  <si>
    <t>Сетевой фильтр</t>
  </si>
  <si>
    <t>Клавиатура</t>
  </si>
  <si>
    <t>Компьютерная мышь</t>
  </si>
  <si>
    <t xml:space="preserve">Кулер для процессора </t>
  </si>
  <si>
    <t>Батарейка CR2032 для материнской платы</t>
  </si>
  <si>
    <t>Батарейка АА</t>
  </si>
  <si>
    <t>Батарейка ААA</t>
  </si>
  <si>
    <t>Материнская плата (LGA1200)</t>
  </si>
  <si>
    <t>Процессор (для сокет LGA1200)</t>
  </si>
  <si>
    <t>Аккумулятор для ИБП (12В, 9 Ач)</t>
  </si>
  <si>
    <t>Кабельный Lan тестер</t>
  </si>
  <si>
    <t>Кабель UTP для внутренней прокладки</t>
  </si>
  <si>
    <t>Кабель UTP для внешней прокладки</t>
  </si>
  <si>
    <t>Услуги по модернизации программно-аппаратного комплекса и перенастройке оборудования</t>
  </si>
  <si>
    <t>Типографские и полиграфические услуги</t>
  </si>
  <si>
    <t>Head hunter</t>
  </si>
  <si>
    <t>Бюджет ТОО "Шыгысэнерготрейд" на 2024 год</t>
  </si>
  <si>
    <t>АО "Advanced Dynamic" (АО Риддер ТЭЦ"</t>
  </si>
  <si>
    <t>Договор</t>
  </si>
  <si>
    <t>ТМЦ остатки 1 397 тыс тг, ППЗ дог дезсредство 103 тыс тг. Разница 1 294 тыс тг</t>
  </si>
  <si>
    <t>меньшее кол-во согласно МЗ</t>
  </si>
  <si>
    <t>в бюджете РБП с мая</t>
  </si>
  <si>
    <t>переходящий с декабря</t>
  </si>
  <si>
    <t>Договор 07.24 с 01.04.-31.12</t>
  </si>
  <si>
    <t>с учетом остатков</t>
  </si>
  <si>
    <t>РИСК ПРЕВЫШЕНИЯ, минимальные ЦП не идут с ИП</t>
  </si>
  <si>
    <t>Предмет закупа</t>
  </si>
  <si>
    <t>договоры доставка счетов, считывание - не снизили, ИП по МЗ</t>
  </si>
  <si>
    <t>Бюджет 
2024 г.</t>
  </si>
  <si>
    <t xml:space="preserve">проверка </t>
  </si>
  <si>
    <t>РИСК ПРЕВЫШЕНИЯ,</t>
  </si>
  <si>
    <t>Услуги по предостовлению прав пользования базой данных Нормативно-правовых актов РК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</si>
</sst>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7">
    <numFmt numFmtId="164" formatCode="_-* #,##0.00\ _₽_-;\-* #,##0.00\ _₽_-;_-* &quot;-&quot;??\ _₽_-;_-@_-"/>
    <numFmt numFmtId="165" formatCode="_-* #,##0_-;\-* #,##0_-;_-* &quot;-&quot;_-;_-@_-"/>
    <numFmt numFmtId="166" formatCode="_-* #,##0.00_-;\-* #,##0.00_-;_-* &quot;-&quot;??_-;_-@_-"/>
    <numFmt numFmtId="167" formatCode="_-* #,##0.00_р_._-;\-* #,##0.00_р_._-;_-* &quot;-&quot;??_р_._-;_-@_-"/>
    <numFmt numFmtId="168" formatCode="_-* #,##0_р_._-;\-* #,##0_р_._-;_-* &quot;-&quot;??_р_._-;_-@_-"/>
    <numFmt numFmtId="170" formatCode="0.000"/>
    <numFmt numFmtId="171" formatCode="_-* #,##0.00\ _р_._-;\-* #,##0.00\ _р_._-;_-* &quot;-&quot;??\ _р_._-;_-@_-"/>
    <numFmt numFmtId="172" formatCode="0.0"/>
    <numFmt numFmtId="173" formatCode="[$-409]d\-mmm;@"/>
    <numFmt numFmtId="174" formatCode="[$$-409]#,##0_ ;[Red]\-[$$-409]#,##0\ "/>
    <numFmt numFmtId="175" formatCode="\?\ #,##0_);[Red]\(\?\ #,##0\)"/>
    <numFmt numFmtId="176" formatCode="_ * #,##0_ ;_ * \-#,##0_ ;_ * &quot;-&quot;_ ;_ @_ "/>
    <numFmt numFmtId="177" formatCode="#"/>
    <numFmt numFmtId="178" formatCode="0.000000"/>
    <numFmt numFmtId="179" formatCode="#,##0.0_);\(#,##0.0\)"/>
    <numFmt numFmtId="180" formatCode="&quot;£&quot;_(#,##0.00_);&quot;£&quot;\(#,##0.00\)"/>
    <numFmt numFmtId="181" formatCode="&quot;$&quot;_(#,##0.00_);&quot;$&quot;\(#,##0.00\)"/>
    <numFmt numFmtId="182" formatCode="\$_(#,##0.00_);&quot;$(&quot;#,##0.00\)"/>
    <numFmt numFmtId="183" formatCode="\£_(#,##0.00_);&quot;£(&quot;#,##0.00\)"/>
    <numFmt numFmtId="184" formatCode="&quot;?&quot;_(#,##0.00_);&quot;?&quot;\(#,##0.00\)"/>
    <numFmt numFmtId="185" formatCode="#,##0.0_)\x;\(#,##0.0\)\x"/>
    <numFmt numFmtId="186" formatCode="#,##0.0_)\x;\(#,##0.0&quot;)x&quot;"/>
    <numFmt numFmtId="187" formatCode="#,##0.0_)_x;\(#,##0.0\)_x"/>
    <numFmt numFmtId="188" formatCode="0.0_)\%;\(0.0\)\%"/>
    <numFmt numFmtId="189" formatCode="0.0_)\%;\(0.0&quot;)%&quot;"/>
    <numFmt numFmtId="190" formatCode="#,##0.0_)_%;\(#,##0.0\)_%"/>
    <numFmt numFmtId="191" formatCode="#,##0;\(#,##0\)"/>
    <numFmt numFmtId="192" formatCode="_-* #,##0&quot;тг.&quot;_-;\-* #,##0&quot;тг.&quot;_-;_-* &quot;-&quot;&quot;тг.&quot;_-;_-@_-"/>
    <numFmt numFmtId="193" formatCode="_-* #,##0.00&quot;р.&quot;_-;\-* #,##0.00&quot;р.&quot;_-;_-* &quot;-&quot;??&quot;р.&quot;_-;_-@_-"/>
    <numFmt numFmtId="194" formatCode="_-* #,##0.00&quot;р.&quot;_-;\-* #,##0.00&quot;р.&quot;_-;_-* \-??&quot;р.&quot;_-;_-@_-"/>
    <numFmt numFmtId="195" formatCode="\£\ #,##0_);[Red]\(\£\ #,##0\)"/>
    <numFmt numFmtId="196" formatCode="\¥\ #,##0_);[Red]\(\¥\ #,##0\)"/>
    <numFmt numFmtId="197" formatCode="_-* #,##0\ &quot;руб&quot;_-;\-* #,##0\ &quot;руб&quot;_-;_-* &quot;-&quot;\ &quot;руб&quot;_-;_-@_-"/>
    <numFmt numFmtId="198" formatCode="#,##0_);\(#,##0\);&quot;- &quot;"/>
    <numFmt numFmtId="199" formatCode="#,##0.0_);\(#,##0.0\);&quot;- &quot;"/>
    <numFmt numFmtId="200" formatCode="[$-419]General"/>
    <numFmt numFmtId="201" formatCode="#,##0.00_);\(#,##0.00\);&quot;- &quot;"/>
    <numFmt numFmtId="202" formatCode="&quot;?.&quot;#,##0_);[Red]\(&quot;?.&quot;#,##0\)"/>
    <numFmt numFmtId="203" formatCode="&quot;?.&quot;#,##0.00_);[Red]\(&quot;?.&quot;#,##0.00\)"/>
    <numFmt numFmtId="204" formatCode="#,##0&quot;р.&quot;;\-#,##0&quot;р.&quot;"/>
    <numFmt numFmtId="205" formatCode="\•\ \ @"/>
    <numFmt numFmtId="206" formatCode="_-* ###0_-;\(###0\);_-* &quot;–&quot;_-;_-@_-"/>
    <numFmt numFmtId="207" formatCode="_-* #,##0_-;\(#,##0\);_-* &quot;–&quot;_-;_-@_-"/>
    <numFmt numFmtId="208" formatCode="_-* #,###_-;\(#,###\);_-* &quot;–&quot;_-;_-@_-"/>
    <numFmt numFmtId="209" formatCode="_-\ #,##0.000_-;\(#,##0.000\);_-* &quot;–&quot;_-;_-@_-"/>
    <numFmt numFmtId="210" formatCode="_-#,###_-;\(#,###\);_-\ &quot;–&quot;_-;_-@_-"/>
    <numFmt numFmtId="211" formatCode="_(* #,##0.0_);_(* \(#,##0.00\);_(* &quot;-&quot;??_);_(@_)"/>
    <numFmt numFmtId="212" formatCode="General_)"/>
    <numFmt numFmtId="213" formatCode="&quot;$&quot;#,##0.0_);[Red]\(&quot;$&quot;#,##0.0\)"/>
    <numFmt numFmtId="214" formatCode="\$#,##0.0_);[Red]&quot;($&quot;#,##0.0\)"/>
    <numFmt numFmtId="215" formatCode="#\ ##0_.\ &quot;zі&quot;\ 00\ &quot;gr&quot;;\(#\ ##0.00\z\і\)"/>
    <numFmt numFmtId="216" formatCode="#\ ##0_.&quot; zі &quot;00&quot; gr&quot;;\(#\ ##0.00&quot;zі)&quot;"/>
    <numFmt numFmtId="217" formatCode="#\ ##0&quot;zі&quot;00&quot;gr&quot;;\(#\ ##0.00\z\і\)"/>
    <numFmt numFmtId="218" formatCode="#\ ##0&quot;zі&quot;00&quot;gr&quot;;\(#\ ##0.00&quot;zі)&quot;"/>
    <numFmt numFmtId="219" formatCode="#,##0.000_);\(#,##0.000\)"/>
    <numFmt numFmtId="220" formatCode="_-&quot;$&quot;* #,##0.00_-;\-&quot;$&quot;* #,##0.00_-;_-&quot;$&quot;* &quot;-&quot;??_-;_-@_-"/>
    <numFmt numFmtId="221" formatCode="_-\$* #,##0.00_-;&quot;-$&quot;* #,##0.00_-;_-\$* \-??_-;_-@_-"/>
    <numFmt numFmtId="222" formatCode="0.0%;\(0.0%\)"/>
    <numFmt numFmtId="223" formatCode="&quot;$&quot;#,\);\(&quot;$&quot;#,##0\)"/>
    <numFmt numFmtId="224" formatCode="_(* #,##0_);_(* \(#,##0\);_(* &quot;-&quot;_);_(@_)"/>
    <numFmt numFmtId="225" formatCode="_(* #,##0_);_(* \(#,##0\);_(* \-_);_(@_)"/>
    <numFmt numFmtId="226" formatCode="0.000_)"/>
    <numFmt numFmtId="227" formatCode="#,##0_)_%;\(#,##0\)_%;"/>
    <numFmt numFmtId="228" formatCode="_-* #,##0_р_._-;\-* #,##0_р_._-;_-* &quot;-&quot;_р_._-;_-@_-"/>
    <numFmt numFmtId="229" formatCode="#,##0.000\);[Red]\(#,##0.000\)"/>
    <numFmt numFmtId="230" formatCode="_._.* #,##0.0_)_%;_._.* \(#,##0.0\)_%"/>
    <numFmt numFmtId="231" formatCode="#,##0.0_)_%;\(#,##0.0\)_%;\ \ .0_)_%"/>
    <numFmt numFmtId="232" formatCode="_._.* #,##0.00_)_%;_._.* \(#,##0.00\)_%"/>
    <numFmt numFmtId="233" formatCode="#,##0.00_)_%;\(#,##0.00\)_%;\ \ .00_)_%"/>
    <numFmt numFmtId="234" formatCode="_._.* #,##0.000_)_%;_._.* \(#,##0.000\)_%"/>
    <numFmt numFmtId="235" formatCode="#,##0.000_)_%;\(#,##0.000\)_%;\ \ .000_)_%"/>
    <numFmt numFmtId="236" formatCode="_(* #,##0.00_);_(* \(#,##0.00\);_(* &quot;-&quot;??_);_(@_)"/>
    <numFmt numFmtId="237" formatCode="\60\4\7\:"/>
    <numFmt numFmtId="238" formatCode="[$-419]#,##0"/>
    <numFmt numFmtId="239" formatCode="_._.* \(#,##0\)_%;_._.* #,##0_)_%;_._.* 0_)_%;_._.@_)_%"/>
    <numFmt numFmtId="240" formatCode="_._.&quot;$&quot;* \(#,##0\)_%;_._.&quot;$&quot;* #,##0_)_%;_._.&quot;$&quot;* 0_)_%;_._.@_)_%"/>
    <numFmt numFmtId="241" formatCode="* \(#,##0\);* #,##0_);&quot;-&quot;??_);@"/>
    <numFmt numFmtId="242" formatCode="&quot;$&quot;* #,##0_)_%;&quot;$&quot;* \(#,##0\)_%;&quot;$&quot;* &quot;-&quot;??_)_%;@_)_%"/>
    <numFmt numFmtId="243" formatCode="_(&quot;Rp.&quot;* #,##0_);_(&quot;Rp.&quot;* \(#,##0\);_(&quot;Rp.&quot;* &quot;-&quot;_);_(@_)"/>
    <numFmt numFmtId="244" formatCode="00000"/>
    <numFmt numFmtId="245" formatCode="&quot;$&quot;#,##0_);[Red]\(&quot;$&quot;#,##0\)"/>
    <numFmt numFmtId="246" formatCode="\$#,##0_);[Red]&quot;($&quot;#,##0\)"/>
    <numFmt numFmtId="247" formatCode="_._.&quot;$&quot;* #,##0.0_)_%;_._.&quot;$&quot;* \(#,##0.0\)_%"/>
    <numFmt numFmtId="248" formatCode="&quot;$&quot;* #,##0.0_)_%;&quot;$&quot;* \(#,##0.0\)_%;&quot;$&quot;* \ .0_)_%"/>
    <numFmt numFmtId="249" formatCode="_._.&quot;$&quot;* #,##0.00_)_%;_._.&quot;$&quot;* \(#,##0.00\)_%"/>
    <numFmt numFmtId="250" formatCode="&quot;$&quot;* #,##0.00_)_%;&quot;$&quot;* \(#,##0.00\)_%;&quot;$&quot;* \ .00_)_%"/>
    <numFmt numFmtId="251" formatCode="_._.&quot;$&quot;* #,##0.000_)_%;_._.&quot;$&quot;* \(#,##0.000\)_%"/>
    <numFmt numFmtId="252" formatCode="&quot;$&quot;* #,##0.000_)_%;&quot;$&quot;* \(#,##0.000\)_%;&quot;$&quot;* \ .000_)_%"/>
    <numFmt numFmtId="253" formatCode="\ \ _•\–\ \ \ \ @"/>
    <numFmt numFmtId="254" formatCode="d\-mmm;@"/>
    <numFmt numFmtId="255" formatCode="* #,##0_);* \(#,##0\);&quot;-&quot;??_);@"/>
    <numFmt numFmtId="256" formatCode="&quot;P&quot;#,##0.00;[Red]\-&quot;P&quot;#,##0.00"/>
    <numFmt numFmtId="257" formatCode="_-&quot;P&quot;* #,##0.00_-;\-&quot;P&quot;* #,##0.00_-;_-&quot;P&quot;* &quot;-&quot;??_-;_-@_-"/>
    <numFmt numFmtId="258" formatCode="&quot;$&quot;* #,##0.00_);\(#,##0.00\);&quot;- &quot;"/>
    <numFmt numFmtId="259" formatCode="_(* #,##0_);_(* \(#,##0\);_(* &quot;₸&quot;_);_(@_)"/>
    <numFmt numFmtId="260" formatCode="_([$€]* #,##0.00_);_([$€]* \(#,##0.00\);_([$€]* &quot;-&quot;??_);_(@_)"/>
    <numFmt numFmtId="261" formatCode="_([$€-2]* #,##0.00_);_([$€-2]* \(#,##0.00\);_([$€-2]* &quot;-&quot;??_)"/>
    <numFmt numFmtId="262" formatCode="&quot; &quot;#,##0.00&quot;    &quot;;&quot;-&quot;#,##0.00&quot;    &quot;;&quot; -&quot;#&quot;    &quot;;&quot; &quot;@&quot; &quot;"/>
    <numFmt numFmtId="263" formatCode="#,##0.000000"/>
    <numFmt numFmtId="264" formatCode="#,##0.0;\(#,##0.0\)"/>
    <numFmt numFmtId="265" formatCode="[$-419]0.00"/>
    <numFmt numFmtId="266" formatCode="#,##0\ \ ;\(#,##0\)\ ;\—\ \ \ \ "/>
    <numFmt numFmtId="267" formatCode="_(* #,##0_);_(* \(#,##0\);_(* &quot;-&quot;??_);_(@_)"/>
    <numFmt numFmtId="268" formatCode="&quot;Rp.&quot;#,##0.00_);\(&quot;Rp.&quot;#,##0.00\)"/>
    <numFmt numFmtId="269" formatCode="_(* #,##0_);_(* \(#,##0\);_(* \-??_);_(@_)"/>
    <numFmt numFmtId="270" formatCode="&quot;FRF&quot;* #,##0.00_);\(#,##0.00\);&quot;- &quot;"/>
    <numFmt numFmtId="271" formatCode="0.0%"/>
    <numFmt numFmtId="272" formatCode="_(#,##0;\(#,##0\);\-;&quot;  &quot;@"/>
    <numFmt numFmtId="273" formatCode="&quot;р.&quot;#,##0\ ;\-&quot;р.&quot;#,##0"/>
    <numFmt numFmtId="274" formatCode="&quot;$&quot;#,##0\ ;\-&quot;$&quot;#,##0"/>
    <numFmt numFmtId="275" formatCode="&quot;р.&quot;#,##0.00\ ;\(&quot;р.&quot;#,##0.00\)"/>
    <numFmt numFmtId="276" formatCode="&quot;$&quot;#,##0.00\ ;\(&quot;$&quot;#,##0.00\)"/>
    <numFmt numFmtId="277" formatCode="_(&quot;kr&quot;\ * #,##0_);_(&quot;kr&quot;\ * \(#,##0\);_(&quot;kr&quot;\ * &quot;-&quot;_);_(@_)"/>
    <numFmt numFmtId="278" formatCode="&quot;$&quot;0.00"/>
    <numFmt numFmtId="279" formatCode="#,##0;[Red]&quot;-&quot;#,##0"/>
    <numFmt numFmtId="280" formatCode="&quot;N$&quot;#,##0_);[Red]\(&quot;N$&quot;#,##0\)"/>
    <numFmt numFmtId="281" formatCode="&quot;N$&quot;#,##0.00_);[Red]\(&quot;N$&quot;#,##0.00\)"/>
    <numFmt numFmtId="282" formatCode="_(&quot;R$ &quot;* #,##0_);_(&quot;R$ &quot;* \(#,##0\);_(&quot;R$ &quot;* &quot;-&quot;_);_(@_)"/>
    <numFmt numFmtId="283" formatCode="_(&quot;R$ &quot;* #,##0.00_);_(&quot;R$ &quot;* \(#,##0.00\);_(&quot;R$ &quot;* &quot;-&quot;??_);_(@_)"/>
    <numFmt numFmtId="284" formatCode="_-* #,##0\ &quot;€&quot;_-;\-* #,##0\ &quot;€&quot;_-;_-* &quot;-&quot;\ &quot;€&quot;_-;_-@_-"/>
    <numFmt numFmtId="285" formatCode="_(&quot;$&quot;* #,##0_);_(&quot;$&quot;* \(#,##0\);_(&quot;$&quot;* &quot;-&quot;_);_(@_)"/>
    <numFmt numFmtId="286" formatCode="_-* #,##0.00\ &quot;Pts&quot;_-;\-* #,##0.00\ &quot;Pts&quot;_-;_-* &quot;-&quot;??\ &quot;Pts&quot;_-;_-@_-"/>
    <numFmt numFmtId="287" formatCode="_(&quot;$&quot;* #,##0.00_);_(&quot;$&quot;* \(#,##0.00\);_(&quot;$&quot;* &quot;-&quot;??_);_(@_)"/>
    <numFmt numFmtId="288" formatCode="#,##0.0\x_);\(#,##0.0\x\);#,##0.0\x_);@_)"/>
    <numFmt numFmtId="289" formatCode="_(* #,##0,_);_(* \(#,##0,\);_(* &quot;-&quot;_);_(@_)"/>
    <numFmt numFmtId="290" formatCode="_(* #,##0,_);_(* \(#,##0,\);_(* \-_);_(@_)"/>
    <numFmt numFmtId="291" formatCode="_-* #,##0\ _đ_._-;\-* #,##0\ _đ_._-;_-* &quot;-&quot;\ _đ_._-;_-@_-"/>
    <numFmt numFmtId="292" formatCode="0.0000000%"/>
    <numFmt numFmtId="293" formatCode="0_)%;\(0\)%"/>
    <numFmt numFmtId="294" formatCode="_._._(* 0_)%;_._.* \(0\)%"/>
    <numFmt numFmtId="295" formatCode="_(0_)%;\(0\)%"/>
    <numFmt numFmtId="296" formatCode="0%_);\(0%\)"/>
    <numFmt numFmtId="297" formatCode="_-* #,##0\ _$_-;\-* #,##0\ _$_-;_-* &quot;-&quot;\ _$_-;_-@_-"/>
    <numFmt numFmtId="298" formatCode="_-* #,##0\ _$_-;\-* #,##0\ _$_-;_-* &quot;- &quot;_$_-;_-@_-"/>
    <numFmt numFmtId="299" formatCode="[$-419]0.00%"/>
    <numFmt numFmtId="300" formatCode="_(0.0_)%;\(0.0\)%"/>
    <numFmt numFmtId="301" formatCode="_._._(* 0.0_)%;_._.* \(0.0\)%"/>
    <numFmt numFmtId="302" formatCode="_._._(* 0.00_)%;_._.* \(0.00\)%"/>
    <numFmt numFmtId="303" formatCode="_(0.000_)%;\(0.000\)%"/>
    <numFmt numFmtId="304" formatCode="_._._(* 0.000_)%;_._.* \(0.000\)%"/>
    <numFmt numFmtId="305" formatCode="#,##0.0\%_);\(#,##0.0\%\);#,##0.0\%_);@_)"/>
    <numFmt numFmtId="306" formatCode="&quot;$&quot;#,\);\(&quot;$&quot;#,\)"/>
    <numFmt numFmtId="307" formatCode="\+0.0;\-0.0"/>
    <numFmt numFmtId="308" formatCode="\+0.0%;\-0.0%"/>
    <numFmt numFmtId="309" formatCode="#,##0______;;&quot;------------      &quot;"/>
    <numFmt numFmtId="310" formatCode="#,##0.00&quot; &quot;[$руб.-419];[Red]&quot;-&quot;#,##0.00&quot; &quot;[$руб.-419]"/>
    <numFmt numFmtId="311" formatCode="mm/dd/yy"/>
    <numFmt numFmtId="312" formatCode="_ * #,##0_ ;_ * \-#,##0_ ;_ * &quot;-&quot;??_ ;_ @_ "/>
    <numFmt numFmtId="313" formatCode="\g\ \=\ 0.0%;\g\ \=\ \-0.0%"/>
    <numFmt numFmtId="314" formatCode="&quot;$&quot;#,##0"/>
    <numFmt numFmtId="315" formatCode="_ * #,##0.00_ ;_ * \-#,##0.00_ ;_ * &quot;-&quot;??_ ;_ @_ "/>
    <numFmt numFmtId="316" formatCode="0.0\x\ "/>
    <numFmt numFmtId="317" formatCode="#\ ##0&quot;zі&quot;_.00&quot;gr&quot;;\(#\ ##0.00\z\і\)"/>
    <numFmt numFmtId="318" formatCode="#\ ##0&quot;zі&quot;_.00&quot;gr&quot;;\(#\ ##0.00&quot;zі)&quot;"/>
    <numFmt numFmtId="319" formatCode="#\ ##0&quot;zі&quot;.00&quot;gr&quot;;\(#\ ##0&quot;zі&quot;.00&quot;gr&quot;\)"/>
    <numFmt numFmtId="320" formatCode="#\ ##0&quot;zі&quot;.00&quot;gr&quot;;\(#\ ##0&quot;zі&quot;.00&quot;gr)&quot;"/>
    <numFmt numFmtId="321" formatCode="&quot;$&quot;#,;\(&quot;$&quot;#,\)"/>
    <numFmt numFmtId="322" formatCode="_(#,##0_);_(\(#,##0\);_(\ &quot;₸&quot;_);_(@_)"/>
    <numFmt numFmtId="323" formatCode="_(#,##0_);_(\(#,##0\);_(&quot;₸&quot;_);_(@_)"/>
    <numFmt numFmtId="324" formatCode="&quot;TRL&quot;* #,##0.0_);\(\T\R\L#,##0.0\);&quot;- &quot;\ "/>
    <numFmt numFmtId="325" formatCode="_ * #,##0.00_)_?_ ;_ * \(#,##0.00\)_?_ ;_ * &quot;-&quot;??_)_?_ ;_ @_ "/>
    <numFmt numFmtId="326" formatCode="_-* #,##0.00\ _T_L_-;\-* #,##0.00\ _T_L_-;_-* &quot;-&quot;??\ _T_L_-;_-@_-"/>
    <numFmt numFmtId="327" formatCode="&quot;P&quot;#,##0.00;\-&quot;P&quot;#,##0.00"/>
    <numFmt numFmtId="328" formatCode="_-&quot;P&quot;* #,##0_-;\-&quot;P&quot;* #,##0_-;_-&quot;P&quot;* &quot;-&quot;_-;_-@_-"/>
    <numFmt numFmtId="329" formatCode="#,##0.000_ ;\-#,##0.000\ "/>
    <numFmt numFmtId="330" formatCode="#,##0.00&quot;р.&quot;;\-#,##0.00&quot;р.&quot;"/>
    <numFmt numFmtId="331" formatCode="#,##0.00_ ;[Red]\-#,##0.00\ "/>
    <numFmt numFmtId="332" formatCode="[$-419]0%"/>
    <numFmt numFmtId="333" formatCode="#,##0&quot;р.&quot;;[Red]\-#,##0&quot;р.&quot;"/>
    <numFmt numFmtId="334" formatCode="#,##0_ ;[Red]\-#,##0\ "/>
    <numFmt numFmtId="335" formatCode="_-* #,##0\ _г_р_н_._-;\-* #,##0\ _г_р_н_._-;_-* &quot;-&quot;\ _г_р_н_._-;_-@_-"/>
    <numFmt numFmtId="336" formatCode="_-* #,##0\ _р_._-;\-* #,##0\ _р_._-;_-* &quot;-&quot;\ _р_._-;_-@_-"/>
    <numFmt numFmtId="337" formatCode="_-* #,##0.00_р_._-;\-* #,##0.00_р_._-;_-* \-??_р_._-;_-@_-"/>
    <numFmt numFmtId="338" formatCode="&quot; &quot;#,##0.00&quot;    &quot;;&quot;-&quot;#,##0.00&quot;    &quot;;&quot; -&quot;#&quot;    &quot;;@&quot; &quot;"/>
    <numFmt numFmtId="339" formatCode="#,##0;[Red]\(#,##0\)"/>
    <numFmt numFmtId="340" formatCode="#,##0;[Red]&quot;(&quot;#,##0&quot;)&quot;"/>
    <numFmt numFmtId="341" formatCode="_-* #,##0.00\ _F_B_-;\-* #,##0.00\ _F_B_-;_-* &quot;-&quot;??\ _F_B_-;_-@_-"/>
    <numFmt numFmtId="342" formatCode="_(* #,##0.000_);_(* \(#,##0.000\);_(* &quot;-&quot;??_);_(@_)"/>
    <numFmt numFmtId="343" formatCode="#,"/>
    <numFmt numFmtId="344" formatCode="_-* #,##0.00_т_г_._-;\-* #,##0.00_т_г_._-;_-* &quot;-&quot;??_т_г_._-;_-@_-"/>
    <numFmt numFmtId="345" formatCode="#,##0.00\ [$руб.-419];[Red]\-#,##0.00\ [$руб.-419]"/>
    <numFmt numFmtId="346" formatCode="&quot;\&quot;#,##0.00;[Red]&quot;\&quot;\-#,##0.00"/>
    <numFmt numFmtId="347" formatCode="&quot;\&quot;#,##0;[Red]&quot;\&quot;\-#,##0"/>
    <numFmt numFmtId="348" formatCode="#,##0.000"/>
    <numFmt numFmtId="349" formatCode="_-* #,##0.00_т_г_-;\-* #,##0.00_т_г_-;_-* &quot;-&quot;??_т_г_-;_-@_-"/>
    <numFmt numFmtId="350" formatCode="#,##0.00&quot;тг.&quot;;\-#,##0.00&quot;тг.&quot;"/>
    <numFmt numFmtId="351" formatCode="#,##0.00;[Red]#,##0.00"/>
  </numFmts>
  <fonts count="357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Helv"/>
    </font>
    <font>
      <sz val="10"/>
      <color indexed="8"/>
      <name val="MS Sans Serif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NTTimes/Cyrillic"/>
    </font>
    <font>
      <sz val="10"/>
      <name val="???"/>
      <family val="3"/>
      <charset val="129"/>
    </font>
    <font>
      <i/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</font>
    <font>
      <sz val="10"/>
      <name val="Helv"/>
      <family val="2"/>
      <charset val="204"/>
    </font>
    <font>
      <sz val="10"/>
      <name val="Arial"/>
      <family val="2"/>
    </font>
    <font>
      <sz val="10"/>
      <name val="Garamond"/>
      <family val="1"/>
      <charset val="204"/>
    </font>
    <font>
      <sz val="10"/>
      <name val="Courier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.25"/>
      <name val="Helv"/>
    </font>
    <font>
      <b/>
      <u/>
      <sz val="9"/>
      <color indexed="10"/>
      <name val="Times New Roman"/>
      <family val="1"/>
    </font>
    <font>
      <b/>
      <u/>
      <sz val="9"/>
      <color rgb="FFFF000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b/>
      <sz val="9"/>
      <color rgb="FF000080"/>
      <name val="Times New Roman"/>
      <family val="1"/>
      <charset val="204"/>
    </font>
    <font>
      <sz val="10"/>
      <name val="MS Sans Serif"/>
      <family val="2"/>
      <charset val="204"/>
    </font>
    <font>
      <sz val="10"/>
      <color rgb="FF00000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8"/>
      <name val="MS Sans Serif"/>
      <family val="2"/>
      <charset val="204"/>
    </font>
    <font>
      <sz val="8"/>
      <name val="MS Sans Serif"/>
      <family val="2"/>
    </font>
    <font>
      <sz val="8"/>
      <name val="Helv"/>
      <charset val="204"/>
    </font>
    <font>
      <sz val="12"/>
      <name val="?UAAA?"/>
      <family val="3"/>
      <charset val="129"/>
    </font>
    <font>
      <u/>
      <sz val="10"/>
      <color indexed="12"/>
      <name val="Arial Cyr"/>
      <charset val="204"/>
    </font>
    <font>
      <sz val="8"/>
      <color indexed="8"/>
      <name val="Calibri"/>
      <family val="2"/>
    </font>
    <font>
      <sz val="8"/>
      <color indexed="10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 New"/>
      <family val="1"/>
      <charset val="204"/>
    </font>
    <font>
      <sz val="10"/>
      <name val="Courier"/>
      <family val="3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2"/>
      <name val="Times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  <charset val="204"/>
    </font>
    <font>
      <sz val="10"/>
      <name val="Pragmatica"/>
    </font>
    <font>
      <sz val="9"/>
      <color indexed="4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1"/>
      <name val="Times"/>
    </font>
    <font>
      <sz val="10"/>
      <name val="Palatino Linotype"/>
      <family val="1"/>
    </font>
    <font>
      <sz val="9"/>
      <name val="Times New Roman"/>
      <family val="1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8"/>
      <color indexed="8"/>
      <name val="Tahoma"/>
      <family val="2"/>
    </font>
    <font>
      <sz val="10"/>
      <color indexed="24"/>
      <name val="Arial"/>
      <family val="2"/>
      <charset val="204"/>
    </font>
    <font>
      <sz val="11"/>
      <color indexed="8"/>
      <name val="Calibri1"/>
      <charset val="204"/>
    </font>
    <font>
      <b/>
      <sz val="16"/>
      <name val="Times New Roman"/>
      <family val="1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name val="Times New Roman"/>
      <family val="1"/>
    </font>
    <font>
      <sz val="9"/>
      <name val="Arial Narrow"/>
      <family val="2"/>
      <charset val="204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12"/>
      <name val="Helv"/>
    </font>
    <font>
      <sz val="9"/>
      <name val="Arial Cyr"/>
      <family val="2"/>
      <charset val="204"/>
    </font>
    <font>
      <sz val="10"/>
      <name val="PragmaticaCTT"/>
    </font>
    <font>
      <sz val="12"/>
      <name val="Tms Rmn"/>
      <charset val="204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sz val="11"/>
      <color rgb="FF000000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color indexed="12"/>
      <name val="Arial"/>
      <family val="2"/>
    </font>
    <font>
      <sz val="9"/>
      <color indexed="17"/>
      <name val="Palatino"/>
      <family val="1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u/>
      <sz val="9"/>
      <name val="Times New Roman"/>
      <family val="1"/>
    </font>
    <font>
      <b/>
      <u/>
      <sz val="9"/>
      <color rgb="FF000000"/>
      <name val="Times New Roman1"/>
      <charset val="204"/>
    </font>
    <font>
      <b/>
      <sz val="18"/>
      <color indexed="24"/>
      <name val="Arial"/>
      <family val="2"/>
      <charset val="204"/>
    </font>
    <font>
      <b/>
      <sz val="18"/>
      <color rgb="FF9999FF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2"/>
      <color rgb="FF9999FF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u/>
      <sz val="9"/>
      <color rgb="FF000000"/>
      <name val="Times New Roman"/>
      <family val="1"/>
      <charset val="204"/>
    </font>
    <font>
      <b/>
      <i/>
      <sz val="16"/>
      <color rgb="FF000000"/>
      <name val="Calibri1"/>
      <charset val="204"/>
    </font>
    <font>
      <b/>
      <sz val="12"/>
      <name val="Arial"/>
      <family val="2"/>
    </font>
    <font>
      <b/>
      <sz val="9"/>
      <name val="Arial"/>
      <family val="2"/>
    </font>
    <font>
      <u/>
      <sz val="7.5"/>
      <color indexed="12"/>
      <name val="Arial"/>
      <family val="2"/>
      <charset val="204"/>
    </font>
    <font>
      <u/>
      <sz val="10"/>
      <color indexed="14"/>
      <name val="MS Sans Serif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sz val="10"/>
      <color rgb="FFFF00FF"/>
      <name val="Times New Roman"/>
      <family val="1"/>
      <charset val="204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color indexed="9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0"/>
      <name val="Arial Cyr"/>
    </font>
    <font>
      <sz val="8"/>
      <name val="Palatino"/>
      <family val="1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b/>
      <i/>
      <sz val="16"/>
      <name val="Arial"/>
      <family val="2"/>
    </font>
    <font>
      <b/>
      <i/>
      <sz val="16"/>
      <color rgb="FF000000"/>
      <name val="Helv"/>
      <charset val="204"/>
    </font>
    <font>
      <sz val="10"/>
      <name val="Palatino Linotype"/>
      <family val="1"/>
      <charset val="204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b/>
      <sz val="9"/>
      <color indexed="53"/>
      <name val="Arial"/>
      <family val="2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0"/>
      <name val="Geneva"/>
    </font>
    <font>
      <sz val="10"/>
      <color rgb="FF000000"/>
      <name val="Geneva"/>
      <charset val="204"/>
    </font>
    <font>
      <sz val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8"/>
      <color indexed="9"/>
      <name val="MS Sans Serif"/>
      <family val="2"/>
    </font>
    <font>
      <b/>
      <sz val="8"/>
      <name val="Palatino"/>
      <family val="1"/>
      <charset val="204"/>
    </font>
    <font>
      <b/>
      <i/>
      <u/>
      <sz val="11"/>
      <color rgb="FF000000"/>
      <name val="Calibri1"/>
      <charset val="204"/>
    </font>
    <font>
      <sz val="8"/>
      <name val="Helv"/>
    </font>
    <font>
      <sz val="10"/>
      <name val="NewtonCTT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b/>
      <i/>
      <sz val="10"/>
      <color indexed="34"/>
      <name val="Arial"/>
      <family val="2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8"/>
      <color indexed="8"/>
      <name val="Helv"/>
    </font>
    <font>
      <sz val="10"/>
      <name val="Arial Narrow"/>
      <family val="2"/>
      <charset val="204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sz val="10"/>
      <color rgb="FF0000FF"/>
      <name val="Times New Roman"/>
      <family val="1"/>
      <charset val="204"/>
    </font>
    <font>
      <b/>
      <u/>
      <sz val="10"/>
      <name val="Times New Roman"/>
      <family val="1"/>
    </font>
    <font>
      <b/>
      <u/>
      <sz val="10"/>
      <color rgb="FF000000"/>
      <name val="Times New Roman"/>
      <family val="1"/>
      <charset val="204"/>
    </font>
    <font>
      <b/>
      <sz val="18"/>
      <color indexed="56"/>
      <name val="Cambria"/>
      <family val="2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u/>
      <sz val="7.5"/>
      <color indexed="12"/>
      <name val="Arial Cyr"/>
      <charset val="204"/>
    </font>
    <font>
      <u/>
      <sz val="11"/>
      <color indexed="12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color rgb="FF00000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1"/>
      <charset val="204"/>
    </font>
    <font>
      <sz val="10"/>
      <name val="Arial"/>
      <family val="2"/>
      <charset val="1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 Cyr"/>
    </font>
    <font>
      <sz val="10"/>
      <color rgb="FF000000"/>
      <name val="Arial Cyr1"/>
      <charset val="204"/>
    </font>
    <font>
      <sz val="8"/>
      <color theme="3"/>
      <name val="Cambria"/>
      <family val="2"/>
      <scheme val="major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0"/>
      <color rgb="FF000000"/>
      <name val="Helv"/>
      <charset val="204"/>
    </font>
    <font>
      <i/>
      <sz val="8"/>
      <color indexed="17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2"/>
      <name val="Times New Roman"/>
      <family val="1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6"/>
      <color theme="1"/>
      <name val="Times New Roman"/>
      <family val="1"/>
      <charset val="204"/>
    </font>
    <font>
      <sz val="14"/>
      <color indexed="8"/>
      <name val="Traditional Arabic"/>
      <family val="1"/>
    </font>
    <font>
      <b/>
      <i/>
      <sz val="14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name val="Arial Cyr"/>
      <charset val="204"/>
    </font>
    <font>
      <b/>
      <sz val="18"/>
      <name val="Times New Roman"/>
      <family val="1"/>
      <charset val="204"/>
    </font>
    <font>
      <sz val="18"/>
      <color indexed="8"/>
      <name val="Calibri"/>
      <family val="2"/>
      <scheme val="minor"/>
    </font>
    <font>
      <sz val="1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rgb="FFFFFFFF"/>
      <name val="Calibri1"/>
      <charset val="204"/>
    </font>
    <font>
      <sz val="11"/>
      <color rgb="FF333399"/>
      <name val="Calibri1"/>
      <charset val="204"/>
    </font>
    <font>
      <b/>
      <sz val="11"/>
      <color rgb="FF333333"/>
      <name val="Calibri1"/>
      <charset val="204"/>
    </font>
    <font>
      <b/>
      <sz val="11"/>
      <color rgb="FFFF9900"/>
      <name val="Calibri1"/>
      <charset val="204"/>
    </font>
    <font>
      <b/>
      <sz val="15"/>
      <color rgb="FF003366"/>
      <name val="Calibri1"/>
      <charset val="204"/>
    </font>
    <font>
      <b/>
      <sz val="13"/>
      <color rgb="FF003366"/>
      <name val="Calibri1"/>
      <charset val="204"/>
    </font>
    <font>
      <b/>
      <sz val="11"/>
      <color rgb="FF003366"/>
      <name val="Calibri1"/>
      <charset val="204"/>
    </font>
    <font>
      <b/>
      <sz val="11"/>
      <color rgb="FF000000"/>
      <name val="Calibri1"/>
      <charset val="204"/>
    </font>
    <font>
      <b/>
      <sz val="11"/>
      <color rgb="FFFFFFFF"/>
      <name val="Calibri1"/>
      <charset val="204"/>
    </font>
    <font>
      <b/>
      <sz val="18"/>
      <color rgb="FF003366"/>
      <name val="Cambria"/>
      <family val="1"/>
      <charset val="204"/>
    </font>
    <font>
      <sz val="11"/>
      <color rgb="FF993300"/>
      <name val="Calibri1"/>
      <charset val="204"/>
    </font>
    <font>
      <sz val="11"/>
      <color rgb="FF800080"/>
      <name val="Calibri1"/>
      <charset val="204"/>
    </font>
    <font>
      <i/>
      <sz val="11"/>
      <color rgb="FF808080"/>
      <name val="Calibri1"/>
      <charset val="204"/>
    </font>
    <font>
      <sz val="11"/>
      <color rgb="FFFF9900"/>
      <name val="Calibri1"/>
      <charset val="204"/>
    </font>
    <font>
      <sz val="11"/>
      <color rgb="FFFF0000"/>
      <name val="Calibri1"/>
      <charset val="204"/>
    </font>
    <font>
      <sz val="11"/>
      <color rgb="FF008000"/>
      <name val="Calibri1"/>
      <charset val="204"/>
    </font>
    <font>
      <sz val="9"/>
      <color indexed="8"/>
      <name val="Arial"/>
      <family val="2"/>
    </font>
    <font>
      <b/>
      <sz val="1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name val="Times New Roman ,serif;color:#0"/>
      <charset val="204"/>
    </font>
    <font>
      <i/>
      <sz val="10"/>
      <name val="Times New Roman"/>
      <family val="1"/>
      <charset val="204"/>
    </font>
    <font>
      <sz val="11"/>
      <color rgb="FFFF0000"/>
      <name val="Calibri"/>
      <family val="2"/>
      <scheme val="minor"/>
    </font>
  </fonts>
  <fills count="14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27"/>
        <bgColor indexed="9"/>
      </patternFill>
    </fill>
    <fill>
      <patternFill patternType="solid">
        <fgColor rgb="FFEFEFF0"/>
        <bgColor rgb="FFEFEFF0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29"/>
        <bgColor indexed="16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1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mediumGray">
        <f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lightTrellis">
        <fgColor indexed="9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6"/>
      </patternFill>
    </fill>
    <fill>
      <patternFill patternType="solid">
        <fgColor indexed="22"/>
        <bgColor indexed="41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9900"/>
      </bottom>
      <diagonal/>
    </border>
  </borders>
  <cellStyleXfs count="6638">
    <xf numFmtId="0" fontId="0" fillId="0" borderId="0"/>
    <xf numFmtId="0" fontId="8" fillId="0" borderId="0"/>
    <xf numFmtId="0" fontId="11" fillId="0" borderId="0"/>
    <xf numFmtId="0" fontId="8" fillId="0" borderId="0"/>
    <xf numFmtId="0" fontId="9" fillId="0" borderId="0"/>
    <xf numFmtId="0" fontId="10" fillId="0" borderId="0"/>
    <xf numFmtId="0" fontId="10" fillId="0" borderId="0"/>
    <xf numFmtId="0" fontId="8" fillId="0" borderId="0"/>
    <xf numFmtId="167" fontId="10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21" fillId="0" borderId="0"/>
    <xf numFmtId="0" fontId="22" fillId="0" borderId="18"/>
    <xf numFmtId="0" fontId="23" fillId="0" borderId="0"/>
    <xf numFmtId="173" fontId="21" fillId="0" borderId="0"/>
    <xf numFmtId="0" fontId="21" fillId="0" borderId="0"/>
    <xf numFmtId="0" fontId="24" fillId="0" borderId="0"/>
    <xf numFmtId="173" fontId="24" fillId="0" borderId="0"/>
    <xf numFmtId="174" fontId="8" fillId="0" borderId="0" applyFont="0" applyFill="0" applyBorder="0" applyAlignment="0" applyProtection="0"/>
    <xf numFmtId="174" fontId="2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176" fontId="25" fillId="0" borderId="0" applyFont="0" applyFill="0" applyBorder="0" applyAlignment="0" applyProtection="0"/>
    <xf numFmtId="40" fontId="26" fillId="0" borderId="0" applyFont="0" applyFill="0" applyBorder="0" applyAlignment="0" applyProtection="0"/>
    <xf numFmtId="177" fontId="27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0" fontId="29" fillId="0" borderId="0"/>
    <xf numFmtId="38" fontId="26" fillId="0" borderId="0" applyFont="0" applyFill="0" applyBorder="0" applyAlignment="0" applyProtection="0"/>
    <xf numFmtId="0" fontId="30" fillId="0" borderId="0"/>
    <xf numFmtId="0" fontId="21" fillId="0" borderId="0" applyFill="0" applyBorder="0" applyAlignment="0" applyProtection="0"/>
    <xf numFmtId="0" fontId="31" fillId="0" borderId="0"/>
    <xf numFmtId="0" fontId="32" fillId="0" borderId="0">
      <protection locked="0"/>
    </xf>
    <xf numFmtId="173" fontId="32" fillId="0" borderId="0">
      <protection locked="0"/>
    </xf>
    <xf numFmtId="173" fontId="33" fillId="0" borderId="0">
      <protection locked="0"/>
    </xf>
    <xf numFmtId="0" fontId="32" fillId="0" borderId="0">
      <protection locked="0"/>
    </xf>
    <xf numFmtId="173" fontId="32" fillId="0" borderId="0">
      <protection locked="0"/>
    </xf>
    <xf numFmtId="173" fontId="33" fillId="0" borderId="0">
      <protection locked="0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0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1" fillId="0" borderId="0"/>
    <xf numFmtId="173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4" fontId="35" fillId="0" borderId="0">
      <alignment vertical="center"/>
    </xf>
    <xf numFmtId="0" fontId="9" fillId="0" borderId="0"/>
    <xf numFmtId="173" fontId="9" fillId="0" borderId="0"/>
    <xf numFmtId="0" fontId="23" fillId="0" borderId="0"/>
    <xf numFmtId="0" fontId="36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6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9" fillId="0" borderId="0"/>
    <xf numFmtId="173" fontId="9" fillId="0" borderId="0"/>
    <xf numFmtId="0" fontId="23" fillId="0" borderId="0"/>
    <xf numFmtId="0" fontId="23" fillId="0" borderId="0"/>
    <xf numFmtId="0" fontId="39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8" fontId="39" fillId="0" borderId="0">
      <alignment horizontal="left" wrapText="1"/>
    </xf>
    <xf numFmtId="0" fontId="21" fillId="0" borderId="0"/>
    <xf numFmtId="173" fontId="21" fillId="0" borderId="0"/>
    <xf numFmtId="178" fontId="39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39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ill="0" applyBorder="0" applyAlignment="0" applyProtection="0"/>
    <xf numFmtId="183" fontId="21" fillId="0" borderId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ill="0" applyBorder="0" applyAlignment="0" applyProtection="0"/>
    <xf numFmtId="39" fontId="21" fillId="0" borderId="0" applyFill="0" applyBorder="0" applyAlignment="0" applyProtection="0"/>
    <xf numFmtId="4" fontId="39" fillId="2" borderId="0"/>
    <xf numFmtId="4" fontId="39" fillId="3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4" fontId="21" fillId="2" borderId="0"/>
    <xf numFmtId="0" fontId="21" fillId="0" borderId="0"/>
    <xf numFmtId="0" fontId="21" fillId="0" borderId="0"/>
    <xf numFmtId="178" fontId="39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178" fontId="39" fillId="0" borderId="0">
      <alignment horizontal="left" wrapText="1"/>
    </xf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178" fontId="39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39" fillId="0" borderId="0">
      <alignment horizontal="left" wrapText="1"/>
    </xf>
    <xf numFmtId="178" fontId="39" fillId="0" borderId="0">
      <alignment horizontal="left" wrapText="1"/>
    </xf>
    <xf numFmtId="178" fontId="39" fillId="0" borderId="0">
      <alignment horizontal="left" wrapText="1"/>
    </xf>
    <xf numFmtId="0" fontId="21" fillId="0" borderId="0"/>
    <xf numFmtId="0" fontId="21" fillId="0" borderId="0"/>
    <xf numFmtId="173" fontId="21" fillId="0" borderId="0"/>
    <xf numFmtId="178" fontId="39" fillId="0" borderId="0">
      <alignment horizontal="left" wrapText="1"/>
    </xf>
    <xf numFmtId="178" fontId="39" fillId="0" borderId="0">
      <alignment horizontal="left" wrapText="1"/>
    </xf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9" fillId="0" borderId="0"/>
    <xf numFmtId="173" fontId="9" fillId="0" borderId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ill="0" applyBorder="0" applyAlignment="0" applyProtection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0" fontId="23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ill="0" applyBorder="0" applyAlignment="0" applyProtection="0"/>
    <xf numFmtId="191" fontId="21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191" fontId="21" fillId="4" borderId="15">
      <alignment wrapText="1"/>
      <protection locked="0"/>
    </xf>
    <xf numFmtId="191" fontId="21" fillId="4" borderId="15">
      <alignment wrapText="1"/>
      <protection locked="0"/>
    </xf>
    <xf numFmtId="191" fontId="21" fillId="4" borderId="15">
      <alignment wrapText="1"/>
      <protection locked="0"/>
    </xf>
    <xf numFmtId="0" fontId="40" fillId="4" borderId="15">
      <alignment wrapText="1"/>
      <protection locked="0"/>
    </xf>
    <xf numFmtId="0" fontId="40" fillId="4" borderId="15">
      <alignment wrapText="1"/>
      <protection locked="0"/>
    </xf>
    <xf numFmtId="191" fontId="21" fillId="4" borderId="15">
      <alignment wrapText="1"/>
      <protection locked="0"/>
    </xf>
    <xf numFmtId="191" fontId="21" fillId="4" borderId="15">
      <alignment wrapText="1"/>
      <protection locked="0"/>
    </xf>
    <xf numFmtId="191" fontId="21" fillId="4" borderId="15">
      <alignment wrapText="1"/>
      <protection locked="0"/>
    </xf>
    <xf numFmtId="191" fontId="21" fillId="4" borderId="15">
      <alignment wrapText="1"/>
      <protection locked="0"/>
    </xf>
    <xf numFmtId="0" fontId="40" fillId="4" borderId="15">
      <alignment wrapText="1"/>
      <protection locked="0"/>
    </xf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" fillId="0" borderId="0"/>
    <xf numFmtId="173" fontId="9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178" fontId="39" fillId="0" borderId="0">
      <alignment horizontal="left" wrapText="1"/>
    </xf>
    <xf numFmtId="0" fontId="34" fillId="0" borderId="0"/>
    <xf numFmtId="173" fontId="34" fillId="0" borderId="0"/>
    <xf numFmtId="0" fontId="9" fillId="0" borderId="0"/>
    <xf numFmtId="173" fontId="9" fillId="0" borderId="0"/>
    <xf numFmtId="0" fontId="9" fillId="0" borderId="0"/>
    <xf numFmtId="173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9" fillId="0" borderId="0"/>
    <xf numFmtId="173" fontId="9" fillId="0" borderId="0"/>
    <xf numFmtId="0" fontId="9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8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3" fillId="0" borderId="0"/>
    <xf numFmtId="0" fontId="9" fillId="0" borderId="0"/>
    <xf numFmtId="173" fontId="9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178" fontId="39" fillId="0" borderId="0">
      <alignment horizontal="left" wrapText="1"/>
    </xf>
    <xf numFmtId="0" fontId="21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24" fillId="0" borderId="0"/>
    <xf numFmtId="173" fontId="24" fillId="0" borderId="0"/>
    <xf numFmtId="0" fontId="24" fillId="0" borderId="0"/>
    <xf numFmtId="173" fontId="24" fillId="0" borderId="0"/>
    <xf numFmtId="178" fontId="39" fillId="0" borderId="0">
      <alignment horizontal="left" wrapText="1"/>
    </xf>
    <xf numFmtId="0" fontId="34" fillId="0" borderId="0"/>
    <xf numFmtId="173" fontId="34" fillId="0" borderId="0"/>
    <xf numFmtId="0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9" fillId="0" borderId="0"/>
    <xf numFmtId="173" fontId="9" fillId="0" borderId="0"/>
    <xf numFmtId="0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178" fontId="39" fillId="0" borderId="0">
      <alignment horizontal="left" wrapText="1"/>
    </xf>
    <xf numFmtId="178" fontId="39" fillId="0" borderId="0">
      <alignment horizontal="left" wrapText="1"/>
    </xf>
    <xf numFmtId="178" fontId="39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0" fontId="21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1" fillId="0" borderId="0"/>
    <xf numFmtId="173" fontId="21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1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9" fillId="0" borderId="0"/>
    <xf numFmtId="173" fontId="9" fillId="0" borderId="0"/>
    <xf numFmtId="0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0" fontId="21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3" fillId="0" borderId="0"/>
    <xf numFmtId="0" fontId="21" fillId="0" borderId="0"/>
    <xf numFmtId="173" fontId="21" fillId="0" borderId="0"/>
    <xf numFmtId="0" fontId="34" fillId="0" borderId="0"/>
    <xf numFmtId="0" fontId="21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0" fontId="34" fillId="0" borderId="0"/>
    <xf numFmtId="173" fontId="34" fillId="0" borderId="0"/>
    <xf numFmtId="173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9" fillId="0" borderId="0"/>
    <xf numFmtId="173" fontId="9" fillId="0" borderId="0"/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178" fontId="21" fillId="0" borderId="0">
      <alignment horizontal="left" wrapText="1"/>
    </xf>
    <xf numFmtId="0" fontId="34" fillId="0" borderId="0"/>
    <xf numFmtId="0" fontId="23" fillId="0" borderId="0"/>
    <xf numFmtId="0" fontId="23" fillId="0" borderId="0"/>
    <xf numFmtId="173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1" fillId="0" borderId="0"/>
    <xf numFmtId="173" fontId="21" fillId="0" borderId="0"/>
    <xf numFmtId="0" fontId="21" fillId="0" borderId="0"/>
    <xf numFmtId="0" fontId="21" fillId="0" borderId="0"/>
    <xf numFmtId="173" fontId="21" fillId="0" borderId="0"/>
    <xf numFmtId="173" fontId="21" fillId="0" borderId="0"/>
    <xf numFmtId="0" fontId="34" fillId="0" borderId="0"/>
    <xf numFmtId="0" fontId="21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9" fillId="0" borderId="0"/>
    <xf numFmtId="173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1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4" fillId="0" borderId="0"/>
    <xf numFmtId="173" fontId="2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3" fillId="0" borderId="0"/>
    <xf numFmtId="0" fontId="23" fillId="0" borderId="0"/>
    <xf numFmtId="0" fontId="9" fillId="0" borderId="0"/>
    <xf numFmtId="173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178" fontId="39" fillId="0" borderId="0">
      <alignment horizontal="left" wrapText="1"/>
    </xf>
    <xf numFmtId="178" fontId="39" fillId="0" borderId="0">
      <alignment horizontal="left" wrapText="1"/>
    </xf>
    <xf numFmtId="178" fontId="39" fillId="0" borderId="0">
      <alignment horizontal="left" wrapText="1"/>
    </xf>
    <xf numFmtId="0" fontId="23" fillId="0" borderId="0"/>
    <xf numFmtId="0" fontId="21" fillId="0" borderId="0"/>
    <xf numFmtId="173" fontId="21" fillId="0" borderId="0"/>
    <xf numFmtId="0" fontId="23" fillId="0" borderId="0"/>
    <xf numFmtId="0" fontId="34" fillId="0" borderId="0"/>
    <xf numFmtId="173" fontId="34" fillId="0" borderId="0"/>
    <xf numFmtId="0" fontId="21" fillId="0" borderId="0"/>
    <xf numFmtId="173" fontId="21" fillId="0" borderId="0"/>
    <xf numFmtId="0" fontId="37" fillId="0" borderId="0"/>
    <xf numFmtId="173" fontId="37" fillId="0" borderId="0"/>
    <xf numFmtId="173" fontId="38" fillId="0" borderId="0"/>
    <xf numFmtId="173" fontId="38" fillId="0" borderId="0"/>
    <xf numFmtId="0" fontId="34" fillId="0" borderId="0"/>
    <xf numFmtId="173" fontId="34" fillId="0" borderId="0"/>
    <xf numFmtId="0" fontId="21" fillId="0" borderId="0"/>
    <xf numFmtId="0" fontId="21" fillId="0" borderId="0"/>
    <xf numFmtId="173" fontId="21" fillId="0" borderId="0"/>
    <xf numFmtId="0" fontId="34" fillId="0" borderId="0"/>
    <xf numFmtId="173" fontId="34" fillId="0" borderId="0"/>
    <xf numFmtId="178" fontId="39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39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21" fillId="0" borderId="0"/>
    <xf numFmtId="0" fontId="34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37" fillId="0" borderId="0"/>
    <xf numFmtId="173" fontId="37" fillId="0" borderId="0"/>
    <xf numFmtId="173" fontId="37" fillId="0" borderId="0"/>
    <xf numFmtId="173" fontId="38" fillId="0" borderId="0"/>
    <xf numFmtId="173" fontId="38" fillId="0" borderId="0"/>
    <xf numFmtId="173" fontId="23" fillId="0" borderId="0"/>
    <xf numFmtId="173" fontId="34" fillId="0" borderId="0"/>
    <xf numFmtId="173" fontId="34" fillId="0" borderId="0"/>
    <xf numFmtId="0" fontId="34" fillId="0" borderId="0"/>
    <xf numFmtId="0" fontId="9" fillId="0" borderId="0"/>
    <xf numFmtId="173" fontId="9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173" fontId="23" fillId="0" borderId="0"/>
    <xf numFmtId="173" fontId="34" fillId="0" borderId="0"/>
    <xf numFmtId="173" fontId="34" fillId="0" borderId="0"/>
    <xf numFmtId="192" fontId="42" fillId="0" borderId="0">
      <protection locked="0"/>
    </xf>
    <xf numFmtId="0" fontId="42" fillId="0" borderId="0">
      <protection locked="0"/>
    </xf>
    <xf numFmtId="193" fontId="43" fillId="0" borderId="0">
      <protection locked="0"/>
    </xf>
    <xf numFmtId="173" fontId="42" fillId="0" borderId="0">
      <protection locked="0"/>
    </xf>
    <xf numFmtId="173" fontId="44" fillId="0" borderId="0">
      <protection locked="0"/>
    </xf>
    <xf numFmtId="192" fontId="42" fillId="0" borderId="0">
      <protection locked="0"/>
    </xf>
    <xf numFmtId="192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193" fontId="43" fillId="0" borderId="0">
      <protection locked="0"/>
    </xf>
    <xf numFmtId="173" fontId="42" fillId="0" borderId="0">
      <protection locked="0"/>
    </xf>
    <xf numFmtId="173" fontId="44" fillId="0" borderId="0">
      <protection locked="0"/>
    </xf>
    <xf numFmtId="193" fontId="43" fillId="0" borderId="0">
      <protection locked="0"/>
    </xf>
    <xf numFmtId="194" fontId="45" fillId="0" borderId="0">
      <protection locked="0"/>
    </xf>
    <xf numFmtId="193" fontId="42" fillId="0" borderId="0">
      <protection locked="0"/>
    </xf>
    <xf numFmtId="193" fontId="43" fillId="0" borderId="0">
      <protection locked="0"/>
    </xf>
    <xf numFmtId="194" fontId="45" fillId="0" borderId="0">
      <protection locked="0"/>
    </xf>
    <xf numFmtId="193" fontId="42" fillId="0" borderId="0">
      <protection locked="0"/>
    </xf>
    <xf numFmtId="192" fontId="42" fillId="0" borderId="0">
      <protection locked="0"/>
    </xf>
    <xf numFmtId="193" fontId="43" fillId="0" borderId="0">
      <protection locked="0"/>
    </xf>
    <xf numFmtId="194" fontId="45" fillId="0" borderId="0">
      <protection locked="0"/>
    </xf>
    <xf numFmtId="193" fontId="42" fillId="0" borderId="0">
      <protection locked="0"/>
    </xf>
    <xf numFmtId="173" fontId="44" fillId="0" borderId="0">
      <protection locked="0"/>
    </xf>
    <xf numFmtId="192" fontId="42" fillId="0" borderId="0">
      <protection locked="0"/>
    </xf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0" fontId="42" fillId="0" borderId="19">
      <protection locked="0"/>
    </xf>
    <xf numFmtId="173" fontId="42" fillId="0" borderId="19">
      <protection locked="0"/>
    </xf>
    <xf numFmtId="173" fontId="44" fillId="0" borderId="19">
      <protection locked="0"/>
    </xf>
    <xf numFmtId="0" fontId="42" fillId="0" borderId="19">
      <protection locked="0"/>
    </xf>
    <xf numFmtId="173" fontId="42" fillId="0" borderId="19">
      <protection locked="0"/>
    </xf>
    <xf numFmtId="0" fontId="42" fillId="0" borderId="19">
      <protection locked="0"/>
    </xf>
    <xf numFmtId="173" fontId="43" fillId="0" borderId="19">
      <protection locked="0"/>
    </xf>
    <xf numFmtId="173" fontId="43" fillId="0" borderId="19">
      <protection locked="0"/>
    </xf>
    <xf numFmtId="173" fontId="42" fillId="0" borderId="19">
      <protection locked="0"/>
    </xf>
    <xf numFmtId="173" fontId="44" fillId="0" borderId="19">
      <protection locked="0"/>
    </xf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21" fillId="0" borderId="0"/>
    <xf numFmtId="0" fontId="39" fillId="0" borderId="0"/>
    <xf numFmtId="173" fontId="21" fillId="0" borderId="0"/>
    <xf numFmtId="0" fontId="46" fillId="0" borderId="0">
      <protection locked="0"/>
    </xf>
    <xf numFmtId="0" fontId="47" fillId="0" borderId="0">
      <protection locked="0"/>
    </xf>
    <xf numFmtId="0" fontId="32" fillId="0" borderId="0">
      <protection locked="0"/>
    </xf>
    <xf numFmtId="173" fontId="46" fillId="0" borderId="0">
      <protection locked="0"/>
    </xf>
    <xf numFmtId="173" fontId="33" fillId="0" borderId="0">
      <protection locked="0"/>
    </xf>
    <xf numFmtId="0" fontId="46" fillId="0" borderId="0">
      <protection locked="0"/>
    </xf>
    <xf numFmtId="0" fontId="47" fillId="0" borderId="0">
      <protection locked="0"/>
    </xf>
    <xf numFmtId="0" fontId="32" fillId="0" borderId="0">
      <protection locked="0"/>
    </xf>
    <xf numFmtId="173" fontId="46" fillId="0" borderId="0">
      <protection locked="0"/>
    </xf>
    <xf numFmtId="173" fontId="33" fillId="0" borderId="0">
      <protection locked="0"/>
    </xf>
    <xf numFmtId="0" fontId="48" fillId="0" borderId="0"/>
    <xf numFmtId="0" fontId="43" fillId="0" borderId="19">
      <protection locked="0"/>
    </xf>
    <xf numFmtId="0" fontId="45" fillId="0" borderId="20">
      <protection locked="0"/>
    </xf>
    <xf numFmtId="0" fontId="42" fillId="0" borderId="19">
      <protection locked="0"/>
    </xf>
    <xf numFmtId="173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173" fontId="42" fillId="0" borderId="0">
      <protection locked="0"/>
    </xf>
    <xf numFmtId="173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19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173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0" fontId="42" fillId="0" borderId="0">
      <protection locked="0"/>
    </xf>
    <xf numFmtId="173" fontId="42" fillId="0" borderId="0">
      <protection locked="0"/>
    </xf>
    <xf numFmtId="0" fontId="32" fillId="0" borderId="0">
      <protection locked="0"/>
    </xf>
    <xf numFmtId="173" fontId="32" fillId="0" borderId="0">
      <protection locked="0"/>
    </xf>
    <xf numFmtId="0" fontId="32" fillId="0" borderId="0">
      <protection locked="0"/>
    </xf>
    <xf numFmtId="173" fontId="32" fillId="0" borderId="0">
      <protection locked="0"/>
    </xf>
    <xf numFmtId="0" fontId="49" fillId="0" borderId="0"/>
    <xf numFmtId="197" fontId="8" fillId="0" borderId="0">
      <alignment horizontal="center"/>
    </xf>
    <xf numFmtId="172" fontId="50" fillId="0" borderId="21" applyFont="0" applyFill="0" applyBorder="0" applyAlignment="0" applyProtection="0">
      <alignment horizontal="right"/>
    </xf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/>
    <xf numFmtId="198" fontId="21" fillId="0" borderId="0"/>
    <xf numFmtId="198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 applyFont="0" applyFill="0" applyBorder="0" applyProtection="0"/>
    <xf numFmtId="198" fontId="21" fillId="0" borderId="0" applyFont="0" applyFill="0" applyBorder="0" applyProtection="0"/>
    <xf numFmtId="198" fontId="21" fillId="0" borderId="0" applyFill="0" applyBorder="0" applyProtection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198" fontId="21" fillId="0" borderId="0"/>
    <xf numFmtId="2" fontId="51" fillId="0" borderId="0" applyNumberFormat="0" applyFill="0" applyBorder="0" applyAlignment="0" applyProtection="0"/>
    <xf numFmtId="0" fontId="51" fillId="0" borderId="0"/>
    <xf numFmtId="0" fontId="52" fillId="0" borderId="0" applyNumberFormat="0" applyBorder="0" applyProtection="0"/>
    <xf numFmtId="2" fontId="53" fillId="0" borderId="0" applyNumberFormat="0" applyFill="0" applyBorder="0" applyAlignment="0" applyProtection="0"/>
    <xf numFmtId="0" fontId="53" fillId="0" borderId="0"/>
    <xf numFmtId="0" fontId="54" fillId="0" borderId="0" applyNumberFormat="0" applyBorder="0" applyProtection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199" fontId="21" fillId="0" borderId="0"/>
    <xf numFmtId="0" fontId="55" fillId="5" borderId="0"/>
    <xf numFmtId="0" fontId="55" fillId="6" borderId="0"/>
    <xf numFmtId="200" fontId="56" fillId="7" borderId="0" applyBorder="0" applyProtection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 applyFont="0" applyFill="0" applyBorder="0" applyAlignment="0" applyProtection="0"/>
    <xf numFmtId="201" fontId="21" fillId="0" borderId="0" applyFont="0" applyFill="0" applyBorder="0" applyAlignment="0" applyProtection="0"/>
    <xf numFmtId="201" fontId="21" fillId="0" borderId="0" applyFill="0" applyBorder="0" applyAlignment="0" applyProtection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201" fontId="21" fillId="0" borderId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8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8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8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6" borderId="0" applyNumberFormat="0" applyBorder="0" applyAlignment="0" applyProtection="0"/>
    <xf numFmtId="0" fontId="58" fillId="16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8" fillId="1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173" fontId="59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8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173" fontId="59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0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173" fontId="59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2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173" fontId="59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173" fontId="59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20" borderId="0" applyNumberFormat="0" applyBorder="0" applyAlignment="0" applyProtection="0"/>
    <xf numFmtId="0" fontId="57" fillId="16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3" borderId="0" applyNumberFormat="0" applyBorder="0" applyAlignment="0" applyProtection="0"/>
    <xf numFmtId="0" fontId="58" fillId="23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8" fillId="2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8" fillId="14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8" fillId="21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8" fillId="27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173" fontId="59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173" fontId="59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9" borderId="0" applyNumberFormat="0" applyBorder="0" applyAlignment="0" applyProtection="0"/>
    <xf numFmtId="0" fontId="57" fillId="23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173" fontId="59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173" fontId="59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4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173" fontId="59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1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173" fontId="59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1" fillId="3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1" fillId="23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61" fillId="25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0" fontId="61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61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7" borderId="0" applyNumberFormat="0" applyBorder="0" applyAlignment="0" applyProtection="0"/>
    <xf numFmtId="0" fontId="61" fillId="36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173" fontId="62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9" borderId="0" applyNumberFormat="0" applyBorder="0" applyAlignment="0" applyProtection="0"/>
    <xf numFmtId="173" fontId="62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173" fontId="62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173" fontId="62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173" fontId="62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8" borderId="0" applyNumberFormat="0" applyBorder="0" applyAlignment="0" applyProtection="0"/>
    <xf numFmtId="173" fontId="62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5" fillId="0" borderId="0">
      <alignment horizontal="right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41" fillId="0" borderId="0"/>
    <xf numFmtId="202" fontId="55" fillId="0" borderId="0" applyFont="0" applyFill="0" applyBorder="0" applyAlignment="0" applyProtection="0"/>
    <xf numFmtId="203" fontId="55" fillId="0" borderId="0" applyFont="0" applyFill="0" applyBorder="0" applyAlignment="0" applyProtection="0"/>
    <xf numFmtId="177" fontId="28" fillId="0" borderId="0">
      <protection locked="0"/>
    </xf>
    <xf numFmtId="177" fontId="28" fillId="0" borderId="0">
      <protection locked="0"/>
    </xf>
    <xf numFmtId="0" fontId="60" fillId="39" borderId="0" applyNumberFormat="0" applyBorder="0" applyAlignment="0" applyProtection="0"/>
    <xf numFmtId="0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60" fillId="42" borderId="0" applyNumberFormat="0" applyBorder="0" applyAlignment="0" applyProtection="0"/>
    <xf numFmtId="173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0" fillId="44" borderId="0" applyNumberFormat="0" applyBorder="0" applyAlignment="0" applyProtection="0"/>
    <xf numFmtId="0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57" fillId="46" borderId="0" applyNumberFormat="0" applyBorder="0" applyAlignment="0" applyProtection="0"/>
    <xf numFmtId="173" fontId="57" fillId="46" borderId="0" applyNumberFormat="0" applyBorder="0" applyAlignment="0" applyProtection="0"/>
    <xf numFmtId="0" fontId="60" fillId="46" borderId="0" applyNumberFormat="0" applyBorder="0" applyAlignment="0" applyProtection="0"/>
    <xf numFmtId="173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0" fillId="48" borderId="0" applyNumberFormat="0" applyBorder="0" applyAlignment="0" applyProtection="0"/>
    <xf numFmtId="0" fontId="57" fillId="49" borderId="0" applyNumberFormat="0" applyBorder="0" applyAlignment="0" applyProtection="0"/>
    <xf numFmtId="173" fontId="57" fillId="49" borderId="0" applyNumberFormat="0" applyBorder="0" applyAlignment="0" applyProtection="0"/>
    <xf numFmtId="0" fontId="57" fillId="50" borderId="0" applyNumberFormat="0" applyBorder="0" applyAlignment="0" applyProtection="0"/>
    <xf numFmtId="173" fontId="57" fillId="50" borderId="0" applyNumberFormat="0" applyBorder="0" applyAlignment="0" applyProtection="0"/>
    <xf numFmtId="0" fontId="60" fillId="50" borderId="0" applyNumberFormat="0" applyBorder="0" applyAlignment="0" applyProtection="0"/>
    <xf numFmtId="173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0" fillId="32" borderId="0" applyNumberFormat="0" applyBorder="0" applyAlignment="0" applyProtection="0"/>
    <xf numFmtId="0" fontId="57" fillId="52" borderId="0" applyNumberFormat="0" applyBorder="0" applyAlignment="0" applyProtection="0"/>
    <xf numFmtId="173" fontId="57" fillId="52" borderId="0" applyNumberFormat="0" applyBorder="0" applyAlignment="0" applyProtection="0"/>
    <xf numFmtId="0" fontId="57" fillId="52" borderId="0" applyNumberFormat="0" applyBorder="0" applyAlignment="0" applyProtection="0"/>
    <xf numFmtId="173" fontId="57" fillId="52" borderId="0" applyNumberFormat="0" applyBorder="0" applyAlignment="0" applyProtection="0"/>
    <xf numFmtId="0" fontId="60" fillId="41" borderId="0" applyNumberFormat="0" applyBorder="0" applyAlignment="0" applyProtection="0"/>
    <xf numFmtId="173" fontId="60" fillId="41" borderId="0" applyNumberFormat="0" applyBorder="0" applyAlignment="0" applyProtection="0"/>
    <xf numFmtId="0" fontId="60" fillId="33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0" fillId="34" borderId="0" applyNumberFormat="0" applyBorder="0" applyAlignment="0" applyProtection="0"/>
    <xf numFmtId="0" fontId="57" fillId="53" borderId="0" applyNumberFormat="0" applyBorder="0" applyAlignment="0" applyProtection="0"/>
    <xf numFmtId="173" fontId="57" fillId="53" borderId="0" applyNumberFormat="0" applyBorder="0" applyAlignment="0" applyProtection="0"/>
    <xf numFmtId="0" fontId="57" fillId="54" borderId="0" applyNumberFormat="0" applyBorder="0" applyAlignment="0" applyProtection="0"/>
    <xf numFmtId="173" fontId="57" fillId="54" borderId="0" applyNumberFormat="0" applyBorder="0" applyAlignment="0" applyProtection="0"/>
    <xf numFmtId="0" fontId="60" fillId="42" borderId="0" applyNumberFormat="0" applyBorder="0" applyAlignment="0" applyProtection="0"/>
    <xf numFmtId="173" fontId="60" fillId="42" borderId="0" applyNumberFormat="0" applyBorder="0" applyAlignment="0" applyProtection="0"/>
    <xf numFmtId="0" fontId="60" fillId="35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0" fillId="55" borderId="0" applyNumberFormat="0" applyBorder="0" applyAlignment="0" applyProtection="0"/>
    <xf numFmtId="0" fontId="57" fillId="56" borderId="0" applyNumberFormat="0" applyBorder="0" applyAlignment="0" applyProtection="0"/>
    <xf numFmtId="173" fontId="57" fillId="56" borderId="0" applyNumberFormat="0" applyBorder="0" applyAlignment="0" applyProtection="0"/>
    <xf numFmtId="0" fontId="57" fillId="57" borderId="0" applyNumberFormat="0" applyBorder="0" applyAlignment="0" applyProtection="0"/>
    <xf numFmtId="173" fontId="57" fillId="57" borderId="0" applyNumberFormat="0" applyBorder="0" applyAlignment="0" applyProtection="0"/>
    <xf numFmtId="0" fontId="60" fillId="58" borderId="0" applyNumberFormat="0" applyBorder="0" applyAlignment="0" applyProtection="0"/>
    <xf numFmtId="173" fontId="60" fillId="58" borderId="0" applyNumberFormat="0" applyBorder="0" applyAlignment="0" applyProtection="0"/>
    <xf numFmtId="0" fontId="60" fillId="59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73" fontId="67" fillId="0" borderId="0" applyNumberFormat="0" applyFill="0" applyBorder="0" applyAlignment="0" applyProtection="0">
      <alignment vertical="top"/>
      <protection locked="0"/>
    </xf>
    <xf numFmtId="3" fontId="68" fillId="0" borderId="0" applyFill="0" applyBorder="0" applyProtection="0">
      <alignment horizontal="right"/>
    </xf>
    <xf numFmtId="3" fontId="69" fillId="0" borderId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2" fillId="10" borderId="0" applyNumberFormat="0" applyBorder="0" applyAlignment="0" applyProtection="0"/>
    <xf numFmtId="0" fontId="41" fillId="50" borderId="0"/>
    <xf numFmtId="0" fontId="73" fillId="26" borderId="0"/>
    <xf numFmtId="0" fontId="41" fillId="50" borderId="0"/>
    <xf numFmtId="0" fontId="74" fillId="50" borderId="0"/>
    <xf numFmtId="0" fontId="8" fillId="50" borderId="0"/>
    <xf numFmtId="0" fontId="41" fillId="50" borderId="0"/>
    <xf numFmtId="0" fontId="41" fillId="50" borderId="0"/>
    <xf numFmtId="173" fontId="41" fillId="50" borderId="0"/>
    <xf numFmtId="0" fontId="74" fillId="50" borderId="0"/>
    <xf numFmtId="173" fontId="75" fillId="50" borderId="0"/>
    <xf numFmtId="0" fontId="76" fillId="50" borderId="0"/>
    <xf numFmtId="0" fontId="76" fillId="26" borderId="0"/>
    <xf numFmtId="0" fontId="8" fillId="50" borderId="0"/>
    <xf numFmtId="173" fontId="77" fillId="50" borderId="0"/>
    <xf numFmtId="0" fontId="21" fillId="60" borderId="22" applyNumberFormat="0" applyFont="0" applyAlignment="0" applyProtection="0"/>
    <xf numFmtId="0" fontId="21" fillId="18" borderId="22" applyNumberFormat="0" applyFont="0" applyAlignment="0" applyProtection="0"/>
    <xf numFmtId="0" fontId="21" fillId="21" borderId="22" applyNumberFormat="0" applyFont="0" applyAlignment="0" applyProtection="0"/>
    <xf numFmtId="0" fontId="21" fillId="61" borderId="22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8" applyNumberFormat="0" applyFill="0" applyAlignment="0" applyProtection="0"/>
    <xf numFmtId="204" fontId="82" fillId="0" borderId="1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12" applyNumberFormat="0" applyFont="0" applyFill="0" applyAlignment="0" applyProtection="0"/>
    <xf numFmtId="0" fontId="83" fillId="0" borderId="23" applyNumberFormat="0" applyFont="0" applyFill="0" applyAlignment="0" applyProtection="0"/>
    <xf numFmtId="205" fontId="6" fillId="0" borderId="0" applyFont="0" applyFill="0" applyBorder="0" applyAlignment="0" applyProtection="0"/>
    <xf numFmtId="0" fontId="66" fillId="0" borderId="0"/>
    <xf numFmtId="0" fontId="70" fillId="0" borderId="0"/>
    <xf numFmtId="0" fontId="84" fillId="0" borderId="0"/>
    <xf numFmtId="206" fontId="85" fillId="0" borderId="0">
      <alignment horizontal="right"/>
    </xf>
    <xf numFmtId="207" fontId="85" fillId="0" borderId="0">
      <alignment horizontal="right" vertical="center"/>
    </xf>
    <xf numFmtId="206" fontId="85" fillId="0" borderId="0">
      <alignment horizontal="right" vertical="center"/>
    </xf>
    <xf numFmtId="0" fontId="86" fillId="0" borderId="0">
      <alignment vertical="center"/>
    </xf>
    <xf numFmtId="0" fontId="87" fillId="0" borderId="0">
      <alignment horizontal="left"/>
    </xf>
    <xf numFmtId="208" fontId="88" fillId="62" borderId="0">
      <alignment horizontal="right" vertical="center"/>
    </xf>
    <xf numFmtId="209" fontId="88" fillId="62" borderId="0">
      <alignment horizontal="right"/>
    </xf>
    <xf numFmtId="210" fontId="88" fillId="0" borderId="0">
      <alignment horizontal="right" vertical="center"/>
    </xf>
    <xf numFmtId="3" fontId="89" fillId="0" borderId="24" applyNumberFormat="0">
      <alignment vertical="center"/>
    </xf>
    <xf numFmtId="0" fontId="90" fillId="0" borderId="0" applyFill="0" applyBorder="0" applyAlignment="0"/>
    <xf numFmtId="211" fontId="91" fillId="0" borderId="0" applyFill="0" applyBorder="0" applyAlignment="0"/>
    <xf numFmtId="173" fontId="92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213" fontId="21" fillId="0" borderId="0" applyFill="0" applyBorder="0" applyAlignment="0"/>
    <xf numFmtId="214" fontId="21" fillId="0" borderId="0" applyFill="0" applyBorder="0" applyAlignment="0"/>
    <xf numFmtId="170" fontId="91" fillId="0" borderId="0" applyFill="0" applyBorder="0" applyAlignment="0"/>
    <xf numFmtId="215" fontId="93" fillId="0" borderId="0" applyFill="0" applyBorder="0" applyAlignment="0"/>
    <xf numFmtId="216" fontId="93" fillId="0" borderId="0" applyFill="0" applyBorder="0" applyAlignment="0"/>
    <xf numFmtId="179" fontId="74" fillId="0" borderId="0" applyFill="0" applyBorder="0" applyAlignment="0"/>
    <xf numFmtId="217" fontId="93" fillId="0" borderId="0" applyFill="0" applyBorder="0" applyAlignment="0"/>
    <xf numFmtId="218" fontId="93" fillId="0" borderId="0" applyFill="0" applyBorder="0" applyAlignment="0"/>
    <xf numFmtId="219" fontId="74" fillId="0" borderId="0" applyFill="0" applyBorder="0" applyAlignment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222" fontId="23" fillId="0" borderId="0" applyFill="0" applyBorder="0" applyAlignment="0"/>
    <xf numFmtId="222" fontId="39" fillId="0" borderId="0" applyFill="0" applyBorder="0" applyAlignment="0"/>
    <xf numFmtId="223" fontId="74" fillId="0" borderId="0" applyFill="0" applyBorder="0" applyAlignment="0"/>
    <xf numFmtId="222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0" fontId="94" fillId="0" borderId="5" applyNumberFormat="0" applyBorder="0"/>
    <xf numFmtId="0" fontId="95" fillId="63" borderId="25" applyNumberFormat="0" applyAlignment="0" applyProtection="0"/>
    <xf numFmtId="0" fontId="96" fillId="64" borderId="25" applyNumberFormat="0" applyAlignment="0" applyProtection="0"/>
    <xf numFmtId="40" fontId="91" fillId="2" borderId="1">
      <alignment vertical="center"/>
    </xf>
    <xf numFmtId="0" fontId="97" fillId="0" borderId="0" applyFill="0" applyBorder="0" applyProtection="0">
      <alignment horizontal="center"/>
      <protection locked="0"/>
    </xf>
    <xf numFmtId="224" fontId="9" fillId="65" borderId="18">
      <alignment vertical="center"/>
    </xf>
    <xf numFmtId="225" fontId="9" fillId="22" borderId="26">
      <alignment vertical="center"/>
    </xf>
    <xf numFmtId="0" fontId="98" fillId="66" borderId="27" applyNumberFormat="0" applyAlignment="0" applyProtection="0"/>
    <xf numFmtId="0" fontId="98" fillId="67" borderId="27" applyNumberFormat="0" applyAlignment="0" applyProtection="0"/>
    <xf numFmtId="0" fontId="99" fillId="66" borderId="27" applyNumberFormat="0" applyAlignment="0" applyProtection="0"/>
    <xf numFmtId="0" fontId="100" fillId="68" borderId="28" applyFont="0" applyFill="0" applyBorder="0"/>
    <xf numFmtId="0" fontId="100" fillId="68" borderId="28" applyFont="0" applyFill="0" applyBorder="0"/>
    <xf numFmtId="0" fontId="101" fillId="0" borderId="15"/>
    <xf numFmtId="0" fontId="21" fillId="0" borderId="0" applyFill="0" applyBorder="0"/>
    <xf numFmtId="0" fontId="100" fillId="0" borderId="13">
      <alignment horizontal="center"/>
    </xf>
    <xf numFmtId="0" fontId="102" fillId="0" borderId="1">
      <alignment horizontal="left" wrapText="1"/>
    </xf>
    <xf numFmtId="0" fontId="102" fillId="0" borderId="22">
      <alignment horizontal="left" wrapText="1"/>
    </xf>
    <xf numFmtId="200" fontId="103" fillId="0" borderId="29" applyProtection="0">
      <alignment horizontal="left" wrapText="1"/>
    </xf>
    <xf numFmtId="173" fontId="104" fillId="0" borderId="1">
      <alignment horizontal="left" wrapText="1"/>
    </xf>
    <xf numFmtId="226" fontId="105" fillId="0" borderId="0"/>
    <xf numFmtId="226" fontId="105" fillId="0" borderId="0"/>
    <xf numFmtId="226" fontId="105" fillId="0" borderId="0"/>
    <xf numFmtId="226" fontId="105" fillId="0" borderId="0"/>
    <xf numFmtId="226" fontId="105" fillId="0" borderId="0"/>
    <xf numFmtId="226" fontId="105" fillId="0" borderId="0"/>
    <xf numFmtId="226" fontId="105" fillId="0" borderId="0"/>
    <xf numFmtId="226" fontId="105" fillId="0" borderId="0"/>
    <xf numFmtId="227" fontId="21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106" fillId="0" borderId="0" applyFont="0" applyFill="0" applyBorder="0" applyAlignment="0" applyProtection="0"/>
    <xf numFmtId="1" fontId="107" fillId="0" borderId="0" applyFill="0" applyBorder="0" applyAlignment="0" applyProtection="0"/>
    <xf numFmtId="220" fontId="23" fillId="0" borderId="0" applyFont="0" applyFill="0" applyBorder="0" applyAlignment="0" applyProtection="0"/>
    <xf numFmtId="221" fontId="57" fillId="0" borderId="0" applyFill="0" applyBorder="0" applyAlignment="0" applyProtection="0"/>
    <xf numFmtId="211" fontId="91" fillId="0" borderId="0" applyFont="0" applyFill="0" applyBorder="0" applyAlignment="0" applyProtection="0"/>
    <xf numFmtId="229" fontId="29" fillId="0" borderId="0" applyFont="0" applyFill="0" applyBorder="0" applyAlignment="0" applyProtection="0">
      <alignment horizontal="center"/>
    </xf>
    <xf numFmtId="230" fontId="108" fillId="0" borderId="0" applyFont="0" applyFill="0" applyBorder="0" applyAlignment="0" applyProtection="0"/>
    <xf numFmtId="231" fontId="109" fillId="0" borderId="0" applyFont="0" applyFill="0" applyBorder="0" applyAlignment="0" applyProtection="0"/>
    <xf numFmtId="232" fontId="110" fillId="0" borderId="0" applyFont="0" applyFill="0" applyBorder="0" applyAlignment="0" applyProtection="0"/>
    <xf numFmtId="233" fontId="109" fillId="0" borderId="0" applyFont="0" applyFill="0" applyBorder="0" applyAlignment="0" applyProtection="0"/>
    <xf numFmtId="234" fontId="110" fillId="0" borderId="0" applyFont="0" applyFill="0" applyBorder="0" applyAlignment="0" applyProtection="0"/>
    <xf numFmtId="235" fontId="10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6" fillId="0" borderId="0" applyFont="0" applyFill="0" applyBorder="0" applyAlignment="0" applyProtection="0"/>
    <xf numFmtId="167" fontId="8" fillId="0" borderId="0" applyFont="0" applyFill="0" applyBorder="0" applyAlignment="0" applyProtection="0"/>
    <xf numFmtId="236" fontId="1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06" fillId="0" borderId="0" applyFont="0" applyFill="0" applyBorder="0" applyAlignment="0" applyProtection="0"/>
    <xf numFmtId="167" fontId="106" fillId="0" borderId="0" applyFont="0" applyFill="0" applyBorder="0" applyAlignment="0" applyProtection="0"/>
    <xf numFmtId="237" fontId="91" fillId="0" borderId="0" applyFont="0" applyFill="0" applyBorder="0" applyAlignment="0" applyProtection="0"/>
    <xf numFmtId="3" fontId="112" fillId="0" borderId="0" applyFont="0" applyFill="0" applyBorder="0" applyAlignment="0" applyProtection="0"/>
    <xf numFmtId="3" fontId="57" fillId="0" borderId="0"/>
    <xf numFmtId="238" fontId="113" fillId="0" borderId="0" applyFont="0" applyBorder="0" applyProtection="0"/>
    <xf numFmtId="0" fontId="31" fillId="0" borderId="0"/>
    <xf numFmtId="0" fontId="114" fillId="0" borderId="0" applyNumberFormat="0" applyFill="0" applyBorder="0" applyAlignment="0" applyProtection="0"/>
    <xf numFmtId="0" fontId="115" fillId="0" borderId="0" applyNumberFormat="0" applyAlignment="0">
      <alignment horizontal="left"/>
    </xf>
    <xf numFmtId="239" fontId="116" fillId="0" borderId="0" applyFill="0" applyBorder="0" applyProtection="0"/>
    <xf numFmtId="240" fontId="108" fillId="0" borderId="0" applyFont="0" applyFill="0" applyBorder="0" applyAlignment="0" applyProtection="0"/>
    <xf numFmtId="241" fontId="117" fillId="0" borderId="0" applyFill="0" applyBorder="0" applyProtection="0"/>
    <xf numFmtId="241" fontId="117" fillId="0" borderId="10" applyFill="0" applyProtection="0"/>
    <xf numFmtId="241" fontId="117" fillId="0" borderId="19" applyFill="0" applyProtection="0"/>
    <xf numFmtId="3" fontId="118" fillId="0" borderId="30" applyNumberFormat="0" applyAlignment="0">
      <alignment vertical="center"/>
    </xf>
    <xf numFmtId="242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4" fontId="119" fillId="0" borderId="0" applyFont="0" applyFill="0" applyBorder="0" applyAlignment="0" applyProtection="0"/>
    <xf numFmtId="244" fontId="119" fillId="0" borderId="0" applyFont="0" applyFill="0" applyBorder="0" applyAlignment="0" applyProtection="0"/>
    <xf numFmtId="245" fontId="55" fillId="0" borderId="0" applyFont="0" applyFill="0" applyBorder="0" applyAlignment="0" applyProtection="0"/>
    <xf numFmtId="246" fontId="57" fillId="0" borderId="0" applyFill="0" applyBorder="0" applyAlignment="0" applyProtection="0"/>
    <xf numFmtId="0" fontId="21" fillId="0" borderId="0" applyFont="0" applyFill="0" applyBorder="0" applyAlignment="0" applyProtection="0"/>
    <xf numFmtId="245" fontId="55" fillId="0" borderId="0" applyFont="0" applyFill="0" applyBorder="0" applyAlignment="0" applyProtection="0"/>
    <xf numFmtId="245" fontId="55" fillId="0" borderId="0" applyFont="0" applyFill="0" applyBorder="0" applyAlignment="0" applyProtection="0"/>
    <xf numFmtId="246" fontId="21" fillId="0" borderId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57" fillId="0" borderId="0" applyFill="0" applyBorder="0" applyAlignment="0" applyProtection="0"/>
    <xf numFmtId="212" fontId="91" fillId="0" borderId="0" applyFont="0" applyFill="0" applyBorder="0" applyAlignment="0" applyProtection="0"/>
    <xf numFmtId="247" fontId="110" fillId="0" borderId="0" applyFont="0" applyFill="0" applyBorder="0" applyAlignment="0" applyProtection="0"/>
    <xf numFmtId="248" fontId="109" fillId="0" borderId="0" applyFont="0" applyFill="0" applyBorder="0" applyAlignment="0" applyProtection="0"/>
    <xf numFmtId="249" fontId="110" fillId="0" borderId="0" applyFont="0" applyFill="0" applyBorder="0" applyAlignment="0" applyProtection="0"/>
    <xf numFmtId="250" fontId="109" fillId="0" borderId="0" applyFont="0" applyFill="0" applyBorder="0" applyAlignment="0" applyProtection="0"/>
    <xf numFmtId="251" fontId="110" fillId="0" borderId="0" applyFont="0" applyFill="0" applyBorder="0" applyAlignment="0" applyProtection="0"/>
    <xf numFmtId="252" fontId="109" fillId="0" borderId="0" applyFont="0" applyFill="0" applyBorder="0" applyAlignment="0" applyProtection="0"/>
    <xf numFmtId="193" fontId="8" fillId="0" borderId="0" applyFont="0" applyFill="0" applyBorder="0" applyAlignment="0" applyProtection="0"/>
    <xf numFmtId="193" fontId="8" fillId="0" borderId="0" applyFont="0" applyFill="0" applyBorder="0" applyAlignment="0" applyProtection="0"/>
    <xf numFmtId="193" fontId="8" fillId="0" borderId="0" applyFont="0" applyFill="0" applyBorder="0" applyAlignment="0" applyProtection="0"/>
    <xf numFmtId="37" fontId="120" fillId="0" borderId="31" applyFont="0" applyFill="0" applyBorder="0">
      <protection locked="0"/>
    </xf>
    <xf numFmtId="0" fontId="107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57" fillId="0" borderId="0"/>
    <xf numFmtId="200" fontId="113" fillId="0" borderId="0" applyFont="0" applyBorder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8" fillId="69" borderId="33" applyNumberFormat="0" applyFont="0" applyAlignment="0" applyProtection="0"/>
    <xf numFmtId="0" fontId="122" fillId="4" borderId="32" applyNumberFormat="0" applyFont="0" applyBorder="0" applyAlignment="0" applyProtection="0"/>
    <xf numFmtId="0" fontId="122" fillId="4" borderId="32" applyNumberFormat="0" applyFont="0" applyBorder="0" applyAlignment="0" applyProtection="0"/>
    <xf numFmtId="253" fontId="6" fillId="0" borderId="0" applyFont="0" applyFill="0" applyBorder="0" applyAlignment="0" applyProtection="0"/>
    <xf numFmtId="0" fontId="41" fillId="49" borderId="0"/>
    <xf numFmtId="0" fontId="73" fillId="3" borderId="0"/>
    <xf numFmtId="0" fontId="41" fillId="49" borderId="0"/>
    <xf numFmtId="0" fontId="74" fillId="49" borderId="0"/>
    <xf numFmtId="0" fontId="8" fillId="49" borderId="0"/>
    <xf numFmtId="0" fontId="41" fillId="49" borderId="0"/>
    <xf numFmtId="0" fontId="41" fillId="49" borderId="0"/>
    <xf numFmtId="173" fontId="41" fillId="49" borderId="0"/>
    <xf numFmtId="0" fontId="74" fillId="49" borderId="0"/>
    <xf numFmtId="173" fontId="75" fillId="49" borderId="0"/>
    <xf numFmtId="0" fontId="76" fillId="70" borderId="0"/>
    <xf numFmtId="0" fontId="76" fillId="71" borderId="0"/>
    <xf numFmtId="0" fontId="8" fillId="70" borderId="0"/>
    <xf numFmtId="173" fontId="77" fillId="70" borderId="0"/>
    <xf numFmtId="0" fontId="112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57" fillId="0" borderId="0"/>
    <xf numFmtId="200" fontId="113" fillId="0" borderId="0" applyFont="0" applyBorder="0" applyProtection="0"/>
    <xf numFmtId="14" fontId="90" fillId="0" borderId="0" applyFill="0" applyBorder="0" applyAlignment="0"/>
    <xf numFmtId="173" fontId="21" fillId="72" borderId="0" applyFont="0" applyFill="0" applyBorder="0" applyAlignment="0" applyProtection="0"/>
    <xf numFmtId="254" fontId="57" fillId="0" borderId="0" applyFill="0" applyBorder="0" applyAlignment="0" applyProtection="0"/>
    <xf numFmtId="173" fontId="21" fillId="72" borderId="0" applyFont="0" applyFill="0" applyBorder="0" applyAlignment="0" applyProtection="0"/>
    <xf numFmtId="255" fontId="117" fillId="0" borderId="0" applyFill="0" applyBorder="0" applyProtection="0"/>
    <xf numFmtId="255" fontId="117" fillId="0" borderId="10" applyFill="0" applyProtection="0"/>
    <xf numFmtId="255" fontId="117" fillId="0" borderId="19" applyFill="0" applyProtection="0"/>
    <xf numFmtId="198" fontId="55" fillId="0" borderId="0"/>
    <xf numFmtId="38" fontId="55" fillId="0" borderId="34">
      <alignment vertical="center"/>
    </xf>
    <xf numFmtId="38" fontId="55" fillId="0" borderId="35">
      <alignment vertical="center"/>
    </xf>
    <xf numFmtId="256" fontId="123" fillId="0" borderId="0" applyFont="0" applyFill="0" applyBorder="0" applyAlignment="0" applyProtection="0"/>
    <xf numFmtId="257" fontId="123" fillId="0" borderId="0" applyFont="0" applyFill="0" applyBorder="0" applyAlignment="0" applyProtection="0"/>
    <xf numFmtId="258" fontId="21" fillId="0" borderId="0" applyFont="0" applyFill="0" applyBorder="0" applyProtection="0">
      <alignment horizontal="right"/>
    </xf>
    <xf numFmtId="258" fontId="21" fillId="0" borderId="0" applyFont="0" applyFill="0" applyBorder="0" applyProtection="0">
      <alignment horizontal="right"/>
    </xf>
    <xf numFmtId="0" fontId="12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25" fillId="73" borderId="0" applyNumberFormat="0" applyBorder="0" applyAlignment="0" applyProtection="0"/>
    <xf numFmtId="173" fontId="125" fillId="73" borderId="0" applyNumberFormat="0" applyBorder="0" applyAlignment="0" applyProtection="0"/>
    <xf numFmtId="0" fontId="125" fillId="74" borderId="0" applyNumberFormat="0" applyBorder="0" applyAlignment="0" applyProtection="0"/>
    <xf numFmtId="173" fontId="125" fillId="74" borderId="0" applyNumberFormat="0" applyBorder="0" applyAlignment="0" applyProtection="0"/>
    <xf numFmtId="0" fontId="125" fillId="75" borderId="0" applyNumberFormat="0" applyBorder="0" applyAlignment="0" applyProtection="0"/>
    <xf numFmtId="173" fontId="125" fillId="75" borderId="0" applyNumberFormat="0" applyBorder="0" applyAlignment="0" applyProtection="0"/>
    <xf numFmtId="259" fontId="89" fillId="76" borderId="0">
      <alignment horizontal="left"/>
      <protection hidden="1"/>
    </xf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222" fontId="23" fillId="0" borderId="0" applyFill="0" applyBorder="0" applyAlignment="0"/>
    <xf numFmtId="222" fontId="39" fillId="0" borderId="0" applyFill="0" applyBorder="0" applyAlignment="0"/>
    <xf numFmtId="223" fontId="74" fillId="0" borderId="0" applyFill="0" applyBorder="0" applyAlignment="0"/>
    <xf numFmtId="222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0" fontId="126" fillId="0" borderId="0" applyNumberFormat="0" applyAlignment="0">
      <alignment horizontal="left"/>
    </xf>
    <xf numFmtId="260" fontId="21" fillId="0" borderId="0" applyFont="0" applyFill="0" applyBorder="0" applyAlignment="0" applyProtection="0"/>
    <xf numFmtId="260" fontId="21" fillId="0" borderId="0" applyFont="0" applyFill="0" applyBorder="0" applyAlignment="0" applyProtection="0"/>
    <xf numFmtId="261" fontId="18" fillId="0" borderId="0" applyFont="0" applyFill="0" applyBorder="0" applyAlignment="0" applyProtection="0"/>
    <xf numFmtId="3" fontId="102" fillId="0" borderId="36" applyFill="0" applyBorder="0"/>
    <xf numFmtId="0" fontId="57" fillId="0" borderId="0"/>
    <xf numFmtId="200" fontId="127" fillId="0" borderId="0" applyBorder="0" applyProtection="0"/>
    <xf numFmtId="0" fontId="128" fillId="0" borderId="0"/>
    <xf numFmtId="0" fontId="128" fillId="0" borderId="0"/>
    <xf numFmtId="0" fontId="113" fillId="0" borderId="0" applyNumberFormat="0" applyFont="0" applyBorder="0" applyProtection="0"/>
    <xf numFmtId="224" fontId="101" fillId="0" borderId="0" applyFont="0" applyFill="0" applyBorder="0" applyAlignment="0" applyProtection="0"/>
    <xf numFmtId="262" fontId="113" fillId="0" borderId="0" applyFont="0" applyBorder="0" applyProtection="0"/>
    <xf numFmtId="0" fontId="129" fillId="0" borderId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63" fontId="132" fillId="61" borderId="37" applyAlignment="0">
      <protection locked="0"/>
    </xf>
    <xf numFmtId="264" fontId="133" fillId="0" borderId="0"/>
    <xf numFmtId="2" fontId="112" fillId="0" borderId="0" applyFont="0" applyFill="0" applyBorder="0" applyAlignment="0" applyProtection="0"/>
    <xf numFmtId="2" fontId="57" fillId="0" borderId="0"/>
    <xf numFmtId="265" fontId="113" fillId="0" borderId="0" applyFont="0" applyBorder="0" applyProtection="0"/>
    <xf numFmtId="266" fontId="18" fillId="0" borderId="0">
      <alignment horizontal="right"/>
    </xf>
    <xf numFmtId="267" fontId="119" fillId="0" borderId="0" applyFont="0" applyFill="0" applyBorder="0" applyAlignment="0" applyProtection="0"/>
    <xf numFmtId="268" fontId="21" fillId="0" borderId="0" applyFont="0" applyFill="0" applyBorder="0" applyAlignment="0" applyProtection="0">
      <alignment horizontal="center"/>
    </xf>
    <xf numFmtId="268" fontId="21" fillId="0" borderId="0" applyFont="0" applyFill="0" applyBorder="0" applyAlignment="0" applyProtection="0">
      <alignment horizontal="center"/>
    </xf>
    <xf numFmtId="269" fontId="21" fillId="0" borderId="0" applyFill="0" applyBorder="0" applyAlignment="0" applyProtection="0"/>
    <xf numFmtId="270" fontId="21" fillId="0" borderId="0" applyFont="0" applyFill="0" applyBorder="0" applyProtection="0">
      <alignment horizontal="right"/>
    </xf>
    <xf numFmtId="270" fontId="21" fillId="0" borderId="0" applyFont="0" applyFill="0" applyBorder="0" applyProtection="0">
      <alignment horizontal="right"/>
    </xf>
    <xf numFmtId="10" fontId="134" fillId="77" borderId="1" applyNumberFormat="0" applyFill="0" applyBorder="0" applyAlignment="0" applyProtection="0">
      <protection locked="0"/>
    </xf>
    <xf numFmtId="0" fontId="134" fillId="0" borderId="0" applyNumberFormat="0" applyFill="0" applyBorder="0" applyAlignment="0" applyProtection="0"/>
    <xf numFmtId="10" fontId="8" fillId="77" borderId="1" applyNumberFormat="0" applyFill="0" applyBorder="0" applyAlignment="0" applyProtection="0">
      <protection locked="0"/>
    </xf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5" fillId="0" borderId="6" applyNumberFormat="0" applyFill="0" applyAlignment="0" applyProtection="0"/>
    <xf numFmtId="0" fontId="136" fillId="0" borderId="0">
      <alignment vertical="center"/>
    </xf>
    <xf numFmtId="0" fontId="39" fillId="0" borderId="0" applyNumberFormat="0" applyFont="0" applyBorder="0" applyAlignment="0"/>
    <xf numFmtId="0" fontId="137" fillId="12" borderId="0" applyNumberFormat="0" applyBorder="0" applyAlignment="0" applyProtection="0"/>
    <xf numFmtId="0" fontId="137" fillId="13" borderId="0" applyNumberFormat="0" applyBorder="0" applyAlignment="0" applyProtection="0"/>
    <xf numFmtId="0" fontId="138" fillId="12" borderId="0" applyNumberFormat="0" applyBorder="0" applyAlignment="0" applyProtection="0"/>
    <xf numFmtId="38" fontId="86" fillId="78" borderId="0" applyNumberFormat="0" applyBorder="0" applyAlignment="0" applyProtection="0"/>
    <xf numFmtId="0" fontId="86" fillId="63" borderId="0"/>
    <xf numFmtId="0" fontId="139" fillId="79" borderId="0" applyNumberFormat="0" applyBorder="0" applyProtection="0"/>
    <xf numFmtId="198" fontId="21" fillId="0" borderId="0" applyFill="0" applyBorder="0" applyProtection="0">
      <alignment horizontal="left"/>
    </xf>
    <xf numFmtId="198" fontId="21" fillId="0" borderId="0" applyFill="0" applyBorder="0" applyProtection="0">
      <alignment horizontal="left"/>
    </xf>
    <xf numFmtId="198" fontId="21" fillId="0" borderId="0" applyFill="0" applyBorder="0" applyProtection="0">
      <alignment horizontal="left"/>
    </xf>
    <xf numFmtId="198" fontId="21" fillId="0" borderId="0">
      <alignment horizontal="right"/>
    </xf>
    <xf numFmtId="198" fontId="21" fillId="0" borderId="0">
      <alignment horizontal="right"/>
    </xf>
    <xf numFmtId="198" fontId="21" fillId="0" borderId="0">
      <alignment horizontal="right"/>
    </xf>
    <xf numFmtId="0" fontId="140" fillId="0" borderId="17" applyNumberFormat="0" applyAlignment="0" applyProtection="0">
      <alignment horizontal="left" vertical="center"/>
    </xf>
    <xf numFmtId="0" fontId="140" fillId="0" borderId="17" applyNumberFormat="0" applyAlignment="0" applyProtection="0">
      <alignment horizontal="left" vertical="center"/>
    </xf>
    <xf numFmtId="0" fontId="140" fillId="0" borderId="39"/>
    <xf numFmtId="0" fontId="141" fillId="0" borderId="40" applyNumberFormat="0" applyProtection="0"/>
    <xf numFmtId="173" fontId="140" fillId="0" borderId="17" applyNumberFormat="0" applyAlignment="0" applyProtection="0">
      <alignment horizontal="left" vertical="center"/>
    </xf>
    <xf numFmtId="0" fontId="140" fillId="0" borderId="16">
      <alignment horizontal="left" vertical="center"/>
    </xf>
    <xf numFmtId="0" fontId="140" fillId="0" borderId="16">
      <alignment horizontal="left" vertical="center"/>
    </xf>
    <xf numFmtId="0" fontId="140" fillId="0" borderId="41">
      <alignment horizontal="left" vertical="center"/>
    </xf>
    <xf numFmtId="200" fontId="141" fillId="0" borderId="40" applyProtection="0">
      <alignment horizontal="left" vertical="center"/>
    </xf>
    <xf numFmtId="173" fontId="140" fillId="0" borderId="16">
      <alignment horizontal="left" vertical="center"/>
    </xf>
    <xf numFmtId="0" fontId="142" fillId="0" borderId="0" applyNumberFormat="0" applyFill="0" applyBorder="0" applyAlignment="0" applyProtection="0"/>
    <xf numFmtId="0" fontId="143" fillId="0" borderId="0" applyNumberFormat="0" applyBorder="0" applyProtection="0"/>
    <xf numFmtId="0" fontId="144" fillId="0" borderId="0" applyNumberFormat="0" applyFill="0" applyBorder="0" applyAlignment="0" applyProtection="0"/>
    <xf numFmtId="0" fontId="144" fillId="0" borderId="0"/>
    <xf numFmtId="0" fontId="144" fillId="0" borderId="0" applyNumberFormat="0" applyFill="0" applyBorder="0" applyAlignment="0" applyProtection="0"/>
    <xf numFmtId="0" fontId="142" fillId="0" borderId="0"/>
    <xf numFmtId="0" fontId="145" fillId="0" borderId="0" applyNumberFormat="0" applyBorder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/>
    <xf numFmtId="0" fontId="147" fillId="0" borderId="0" applyNumberFormat="0" applyBorder="0" applyProtection="0"/>
    <xf numFmtId="0" fontId="148" fillId="0" borderId="42" applyNumberFormat="0" applyFill="0" applyAlignment="0" applyProtection="0"/>
    <xf numFmtId="0" fontId="149" fillId="0" borderId="0" applyNumberFormat="0" applyBorder="0" applyProtection="0"/>
    <xf numFmtId="0" fontId="148" fillId="0" borderId="0" applyNumberFormat="0" applyFill="0" applyBorder="0" applyAlignment="0" applyProtection="0"/>
    <xf numFmtId="0" fontId="150" fillId="0" borderId="0" applyNumberFormat="0" applyBorder="0" applyProtection="0">
      <alignment horizontal="center"/>
    </xf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4" fontId="102" fillId="80" borderId="12">
      <alignment horizontal="center" vertical="center" wrapText="1"/>
    </xf>
    <xf numFmtId="14" fontId="102" fillId="80" borderId="12">
      <alignment horizontal="center" vertical="center" wrapText="1"/>
    </xf>
    <xf numFmtId="14" fontId="102" fillId="80" borderId="12">
      <alignment horizontal="center" vertical="center" wrapText="1"/>
    </xf>
    <xf numFmtId="0" fontId="142" fillId="0" borderId="0" applyNumberFormat="0" applyFill="0" applyBorder="0" applyAlignment="0" applyProtection="0"/>
    <xf numFmtId="0" fontId="97" fillId="0" borderId="0" applyFill="0" applyAlignment="0" applyProtection="0">
      <protection locked="0"/>
    </xf>
    <xf numFmtId="0" fontId="97" fillId="0" borderId="8" applyFill="0" applyAlignment="0" applyProtection="0">
      <protection locked="0"/>
    </xf>
    <xf numFmtId="261" fontId="142" fillId="0" borderId="0" applyNumberFormat="0" applyFill="0" applyBorder="0" applyAlignment="0" applyProtection="0"/>
    <xf numFmtId="0" fontId="151" fillId="65" borderId="0"/>
    <xf numFmtId="0" fontId="97" fillId="62" borderId="0"/>
    <xf numFmtId="0" fontId="152" fillId="65" borderId="0" applyNumberFormat="0"/>
    <xf numFmtId="0" fontId="10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54" fillId="0" borderId="0" applyNumberForma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0" fontId="39" fillId="0" borderId="0"/>
    <xf numFmtId="177" fontId="27" fillId="0" borderId="0">
      <protection locked="0"/>
    </xf>
    <xf numFmtId="177" fontId="28" fillId="0" borderId="0">
      <protection locked="0"/>
    </xf>
    <xf numFmtId="271" fontId="14" fillId="0" borderId="0" applyAlignment="0">
      <protection locked="0"/>
    </xf>
    <xf numFmtId="10" fontId="86" fillId="2" borderId="1" applyNumberFormat="0" applyBorder="0" applyAlignment="0" applyProtection="0"/>
    <xf numFmtId="0" fontId="86" fillId="3" borderId="0"/>
    <xf numFmtId="0" fontId="139" fillId="81" borderId="0" applyNumberFormat="0" applyBorder="0" applyProtection="0"/>
    <xf numFmtId="191" fontId="155" fillId="4" borderId="43" applyNumberFormat="0">
      <alignment vertical="center"/>
      <protection locked="0"/>
    </xf>
    <xf numFmtId="0" fontId="155" fillId="82" borderId="43" applyNumberFormat="0">
      <alignment vertical="center"/>
      <protection locked="0"/>
    </xf>
    <xf numFmtId="0" fontId="57" fillId="69" borderId="22" applyNumberFormat="0" applyAlignment="0">
      <protection locked="0"/>
    </xf>
    <xf numFmtId="0" fontId="57" fillId="69" borderId="22" applyNumberFormat="0" applyAlignment="0">
      <protection locked="0"/>
    </xf>
    <xf numFmtId="0" fontId="57" fillId="69" borderId="22" applyNumberFormat="0" applyAlignment="0">
      <protection locked="0"/>
    </xf>
    <xf numFmtId="0" fontId="156" fillId="0" borderId="1"/>
    <xf numFmtId="0" fontId="156" fillId="0" borderId="22"/>
    <xf numFmtId="200" fontId="157" fillId="0" borderId="29" applyProtection="0"/>
    <xf numFmtId="272" fontId="21" fillId="4" borderId="1" applyNumberFormat="0" applyFont="0" applyAlignment="0">
      <protection locked="0"/>
    </xf>
    <xf numFmtId="267" fontId="158" fillId="83" borderId="12"/>
    <xf numFmtId="267" fontId="158" fillId="83" borderId="12"/>
    <xf numFmtId="267" fontId="158" fillId="83" borderId="12"/>
    <xf numFmtId="267" fontId="158" fillId="83" borderId="12"/>
    <xf numFmtId="267" fontId="158" fillId="83" borderId="12"/>
    <xf numFmtId="15" fontId="159" fillId="83" borderId="1">
      <alignment horizontal="center"/>
    </xf>
    <xf numFmtId="40" fontId="160" fillId="0" borderId="0">
      <protection locked="0"/>
    </xf>
    <xf numFmtId="10" fontId="159" fillId="83" borderId="1">
      <alignment horizontal="center"/>
    </xf>
    <xf numFmtId="1" fontId="161" fillId="0" borderId="0">
      <alignment horizontal="center"/>
      <protection locked="0"/>
    </xf>
    <xf numFmtId="273" fontId="92" fillId="0" borderId="0" applyFont="0" applyFill="0" applyBorder="0" applyAlignment="0" applyProtection="0"/>
    <xf numFmtId="274" fontId="92" fillId="0" borderId="0" applyFont="0" applyFill="0" applyBorder="0" applyAlignment="0" applyProtection="0"/>
    <xf numFmtId="275" fontId="162" fillId="0" borderId="0" applyFont="0" applyFill="0" applyBorder="0" applyAlignment="0" applyProtection="0"/>
    <xf numFmtId="276" fontId="162" fillId="0" borderId="0" applyFont="0" applyFill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173" fontId="163" fillId="0" borderId="0" applyNumberFormat="0" applyFill="0" applyBorder="0" applyAlignment="0" applyProtection="0">
      <alignment vertical="top"/>
      <protection locked="0"/>
    </xf>
    <xf numFmtId="0" fontId="164" fillId="0" borderId="0">
      <alignment vertical="center"/>
    </xf>
    <xf numFmtId="173" fontId="164" fillId="0" borderId="0">
      <alignment vertical="center"/>
    </xf>
    <xf numFmtId="277" fontId="165" fillId="0" borderId="0" applyFont="0" applyFill="0" applyBorder="0" applyAlignment="0" applyProtection="0"/>
    <xf numFmtId="278" fontId="165" fillId="0" borderId="0" applyFont="0" applyFill="0" applyBorder="0" applyAlignment="0" applyProtection="0"/>
    <xf numFmtId="0" fontId="166" fillId="0" borderId="0" applyProtection="0">
      <alignment vertical="center"/>
      <protection locked="0"/>
    </xf>
    <xf numFmtId="0" fontId="167" fillId="0" borderId="0" applyProtection="0">
      <alignment vertical="center"/>
      <protection locked="0"/>
    </xf>
    <xf numFmtId="173" fontId="167" fillId="0" borderId="0" applyProtection="0">
      <alignment vertical="center"/>
      <protection locked="0"/>
    </xf>
    <xf numFmtId="173" fontId="167" fillId="0" borderId="0" applyProtection="0">
      <alignment vertical="center"/>
      <protection locked="0"/>
    </xf>
    <xf numFmtId="173" fontId="168" fillId="0" borderId="0" applyProtection="0">
      <alignment vertical="center"/>
      <protection locked="0"/>
    </xf>
    <xf numFmtId="173" fontId="166" fillId="0" borderId="0" applyProtection="0">
      <alignment vertical="center"/>
      <protection locked="0"/>
    </xf>
    <xf numFmtId="0" fontId="166" fillId="0" borderId="0" applyNumberFormat="0" applyProtection="0">
      <alignment vertical="top"/>
      <protection locked="0"/>
    </xf>
    <xf numFmtId="0" fontId="167" fillId="0" borderId="0" applyNumberFormat="0" applyProtection="0">
      <alignment vertical="top"/>
      <protection locked="0"/>
    </xf>
    <xf numFmtId="173" fontId="167" fillId="0" borderId="0" applyNumberFormat="0" applyProtection="0">
      <alignment vertical="top"/>
      <protection locked="0"/>
    </xf>
    <xf numFmtId="173" fontId="167" fillId="0" borderId="0" applyNumberFormat="0" applyProtection="0">
      <alignment vertical="top"/>
      <protection locked="0"/>
    </xf>
    <xf numFmtId="173" fontId="168" fillId="0" borderId="0" applyNumberFormat="0" applyProtection="0">
      <alignment vertical="top"/>
      <protection locked="0"/>
    </xf>
    <xf numFmtId="173" fontId="166" fillId="0" borderId="0" applyNumberFormat="0" applyProtection="0">
      <alignment vertical="top"/>
      <protection locked="0"/>
    </xf>
    <xf numFmtId="0" fontId="169" fillId="0" borderId="44" applyAlignment="0"/>
    <xf numFmtId="0" fontId="170" fillId="0" borderId="44" applyAlignment="0"/>
    <xf numFmtId="173" fontId="170" fillId="0" borderId="44" applyAlignment="0"/>
    <xf numFmtId="173" fontId="170" fillId="0" borderId="44" applyAlignment="0"/>
    <xf numFmtId="173" fontId="171" fillId="0" borderId="44" applyAlignment="0"/>
    <xf numFmtId="173" fontId="169" fillId="0" borderId="44" applyAlignment="0"/>
    <xf numFmtId="38" fontId="172" fillId="0" borderId="0"/>
    <xf numFmtId="38" fontId="173" fillId="0" borderId="0"/>
    <xf numFmtId="38" fontId="174" fillId="0" borderId="0"/>
    <xf numFmtId="38" fontId="175" fillId="0" borderId="0"/>
    <xf numFmtId="0" fontId="108" fillId="0" borderId="0"/>
    <xf numFmtId="0" fontId="108" fillId="0" borderId="0"/>
    <xf numFmtId="0" fontId="18" fillId="0" borderId="0"/>
    <xf numFmtId="0" fontId="176" fillId="84" borderId="0" applyNumberFormat="0" applyBorder="0" applyAlignment="0" applyProtection="0"/>
    <xf numFmtId="0" fontId="176" fillId="84" borderId="0" applyNumberFormat="0" applyBorder="0" applyAlignment="0" applyProtection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222" fontId="23" fillId="0" borderId="0" applyFill="0" applyBorder="0" applyAlignment="0"/>
    <xf numFmtId="222" fontId="39" fillId="0" borderId="0" applyFill="0" applyBorder="0" applyAlignment="0"/>
    <xf numFmtId="223" fontId="74" fillId="0" borderId="0" applyFill="0" applyBorder="0" applyAlignment="0"/>
    <xf numFmtId="222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0" fontId="177" fillId="0" borderId="45" applyNumberFormat="0" applyFill="0" applyAlignment="0" applyProtection="0"/>
    <xf numFmtId="0" fontId="178" fillId="0" borderId="45" applyNumberFormat="0" applyFill="0" applyAlignment="0" applyProtection="0"/>
    <xf numFmtId="0" fontId="8" fillId="0" borderId="22" applyNumberFormat="0" applyFont="0" applyFill="0" applyAlignment="0" applyProtection="0"/>
    <xf numFmtId="173" fontId="8" fillId="0" borderId="22" applyNumberFormat="0" applyFont="0" applyFill="0" applyAlignment="0" applyProtection="0"/>
    <xf numFmtId="279" fontId="55" fillId="0" borderId="0" applyFont="0" applyFill="0" applyBorder="0" applyAlignment="0" applyProtection="0"/>
    <xf numFmtId="280" fontId="21" fillId="0" borderId="0" applyFont="0" applyFill="0" applyProtection="0"/>
    <xf numFmtId="281" fontId="21" fillId="0" borderId="0" applyFont="0" applyFill="0" applyProtection="0"/>
    <xf numFmtId="224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82" fontId="21" fillId="0" borderId="0" applyFont="0" applyFill="0" applyBorder="0" applyAlignment="0" applyProtection="0"/>
    <xf numFmtId="283" fontId="21" fillId="0" borderId="0" applyFont="0" applyFill="0" applyBorder="0" applyAlignment="0" applyProtection="0"/>
    <xf numFmtId="284" fontId="21" fillId="0" borderId="0" applyFont="0" applyFill="0" applyBorder="0" applyAlignment="0" applyProtection="0"/>
    <xf numFmtId="0" fontId="8" fillId="0" borderId="0" applyFont="0" applyFill="0" applyBorder="0" applyAlignment="0" applyProtection="0"/>
    <xf numFmtId="285" fontId="21" fillId="0" borderId="0" applyFont="0" applyFill="0" applyBorder="0" applyAlignment="0" applyProtection="0"/>
    <xf numFmtId="286" fontId="21" fillId="0" borderId="0" applyFont="0" applyFill="0" applyBorder="0" applyAlignment="0" applyProtection="0"/>
    <xf numFmtId="284" fontId="21" fillId="0" borderId="0" applyFont="0" applyFill="0" applyBorder="0" applyAlignment="0" applyProtection="0"/>
    <xf numFmtId="0" fontId="179" fillId="0" borderId="0" applyFont="0" applyFill="0" applyBorder="0" applyAlignment="0" applyProtection="0"/>
    <xf numFmtId="285" fontId="21" fillId="0" borderId="0" applyFont="0" applyFill="0" applyBorder="0" applyAlignment="0" applyProtection="0"/>
    <xf numFmtId="287" fontId="21" fillId="0" borderId="0" applyFont="0" applyFill="0" applyBorder="0" applyAlignment="0" applyProtection="0"/>
    <xf numFmtId="288" fontId="180" fillId="0" borderId="0" applyFont="0" applyFill="0" applyBorder="0" applyProtection="0">
      <alignment horizontal="right"/>
    </xf>
    <xf numFmtId="0" fontId="181" fillId="0" borderId="0">
      <protection locked="0"/>
    </xf>
    <xf numFmtId="0" fontId="182" fillId="61" borderId="0" applyNumberFormat="0" applyBorder="0" applyAlignment="0" applyProtection="0"/>
    <xf numFmtId="0" fontId="182" fillId="69" borderId="0" applyNumberFormat="0" applyBorder="0" applyAlignment="0" applyProtection="0"/>
    <xf numFmtId="0" fontId="183" fillId="61" borderId="0" applyNumberFormat="0" applyBorder="0" applyAlignment="0" applyProtection="0"/>
    <xf numFmtId="37" fontId="184" fillId="0" borderId="0"/>
    <xf numFmtId="0" fontId="55" fillId="0" borderId="46"/>
    <xf numFmtId="0" fontId="55" fillId="0" borderId="37"/>
    <xf numFmtId="200" fontId="56" fillId="0" borderId="29" applyProtection="0"/>
    <xf numFmtId="0" fontId="185" fillId="0" borderId="0"/>
    <xf numFmtId="0" fontId="185" fillId="0" borderId="0"/>
    <xf numFmtId="0" fontId="186" fillId="0" borderId="0"/>
    <xf numFmtId="200" fontId="187" fillId="0" borderId="0" applyBorder="0" applyProtection="0"/>
    <xf numFmtId="0" fontId="8" fillId="0" borderId="0"/>
    <xf numFmtId="0" fontId="8" fillId="0" borderId="0"/>
    <xf numFmtId="0" fontId="106" fillId="0" borderId="0"/>
    <xf numFmtId="0" fontId="188" fillId="0" borderId="0"/>
    <xf numFmtId="0" fontId="106" fillId="0" borderId="0"/>
    <xf numFmtId="0" fontId="3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9" fillId="0" borderId="0"/>
    <xf numFmtId="0" fontId="189" fillId="0" borderId="0"/>
    <xf numFmtId="173" fontId="21" fillId="0" borderId="0"/>
    <xf numFmtId="0" fontId="21" fillId="0" borderId="0"/>
    <xf numFmtId="0" fontId="190" fillId="0" borderId="0"/>
    <xf numFmtId="173" fontId="190" fillId="0" borderId="0"/>
    <xf numFmtId="173" fontId="191" fillId="0" borderId="0"/>
    <xf numFmtId="0" fontId="5" fillId="0" borderId="0"/>
    <xf numFmtId="0" fontId="8" fillId="0" borderId="0"/>
    <xf numFmtId="173" fontId="5" fillId="0" borderId="0"/>
    <xf numFmtId="173" fontId="5" fillId="0" borderId="0"/>
    <xf numFmtId="173" fontId="57" fillId="0" borderId="0"/>
    <xf numFmtId="0" fontId="5" fillId="0" borderId="0"/>
    <xf numFmtId="173" fontId="5" fillId="0" borderId="0"/>
    <xf numFmtId="0" fontId="5" fillId="0" borderId="0"/>
    <xf numFmtId="173" fontId="8" fillId="0" borderId="0"/>
    <xf numFmtId="173" fontId="8" fillId="0" borderId="0"/>
    <xf numFmtId="173" fontId="8" fillId="0" borderId="0"/>
    <xf numFmtId="173" fontId="57" fillId="0" borderId="0"/>
    <xf numFmtId="0" fontId="8" fillId="0" borderId="0"/>
    <xf numFmtId="0" fontId="5" fillId="0" borderId="0"/>
    <xf numFmtId="173" fontId="5" fillId="0" borderId="0"/>
    <xf numFmtId="0" fontId="5" fillId="0" borderId="0"/>
    <xf numFmtId="173" fontId="5" fillId="0" borderId="0"/>
    <xf numFmtId="173" fontId="57" fillId="0" borderId="0"/>
    <xf numFmtId="0" fontId="8" fillId="0" borderId="0"/>
    <xf numFmtId="173" fontId="5" fillId="0" borderId="0"/>
    <xf numFmtId="173" fontId="5" fillId="0" borderId="0"/>
    <xf numFmtId="173" fontId="57" fillId="0" borderId="0"/>
    <xf numFmtId="0" fontId="8" fillId="0" borderId="0"/>
    <xf numFmtId="173" fontId="8" fillId="0" borderId="0"/>
    <xf numFmtId="0" fontId="8" fillId="0" borderId="0"/>
    <xf numFmtId="0" fontId="5" fillId="0" borderId="0"/>
    <xf numFmtId="0" fontId="106" fillId="0" borderId="0"/>
    <xf numFmtId="0" fontId="8" fillId="0" borderId="0"/>
    <xf numFmtId="0" fontId="106" fillId="0" borderId="0"/>
    <xf numFmtId="0" fontId="8" fillId="0" borderId="0"/>
    <xf numFmtId="0" fontId="107" fillId="0" borderId="0"/>
    <xf numFmtId="0" fontId="65" fillId="0" borderId="0"/>
    <xf numFmtId="0" fontId="101" fillId="0" borderId="0"/>
    <xf numFmtId="173" fontId="192" fillId="0" borderId="0"/>
    <xf numFmtId="173" fontId="193" fillId="0" borderId="0"/>
    <xf numFmtId="173" fontId="65" fillId="0" borderId="0"/>
    <xf numFmtId="0" fontId="23" fillId="0" borderId="0"/>
    <xf numFmtId="0" fontId="194" fillId="0" borderId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8" fillId="85" borderId="47" applyNumberFormat="0" applyFont="0" applyAlignment="0" applyProtection="0"/>
    <xf numFmtId="0" fontId="57" fillId="85" borderId="47" applyNumberFormat="0" applyFont="0" applyAlignment="0" applyProtection="0"/>
    <xf numFmtId="289" fontId="21" fillId="72" borderId="0"/>
    <xf numFmtId="290" fontId="21" fillId="86" borderId="0"/>
    <xf numFmtId="291" fontId="8" fillId="0" borderId="0" applyFont="0" applyFill="0" applyBorder="0" applyAlignment="0" applyProtection="0"/>
    <xf numFmtId="177" fontId="28" fillId="0" borderId="0">
      <protection locked="0"/>
    </xf>
    <xf numFmtId="177" fontId="28" fillId="0" borderId="0">
      <protection locked="0"/>
    </xf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236" fontId="195" fillId="0" borderId="0" applyFont="0" applyFill="0" applyBorder="0" applyAlignment="0" applyProtection="0"/>
    <xf numFmtId="292" fontId="196" fillId="0" borderId="0" applyFont="0" applyFill="0" applyBorder="0" applyAlignment="0" applyProtection="0"/>
    <xf numFmtId="0" fontId="39" fillId="0" borderId="0"/>
    <xf numFmtId="173" fontId="39" fillId="0" borderId="0"/>
    <xf numFmtId="173" fontId="21" fillId="0" borderId="0"/>
    <xf numFmtId="3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0" fontId="197" fillId="64" borderId="48" applyNumberFormat="0" applyAlignment="0" applyProtection="0"/>
    <xf numFmtId="0" fontId="197" fillId="63" borderId="48" applyNumberFormat="0" applyAlignment="0" applyProtection="0"/>
    <xf numFmtId="0" fontId="198" fillId="64" borderId="48" applyNumberFormat="0" applyAlignment="0" applyProtection="0"/>
    <xf numFmtId="0" fontId="101" fillId="87" borderId="0" applyFill="0" applyBorder="0" applyProtection="0">
      <alignment horizontal="center"/>
    </xf>
    <xf numFmtId="173" fontId="101" fillId="87" borderId="0" applyFill="0" applyBorder="0" applyProtection="0">
      <alignment horizontal="center"/>
    </xf>
    <xf numFmtId="0" fontId="199" fillId="0" borderId="0"/>
    <xf numFmtId="173" fontId="199" fillId="0" borderId="0"/>
    <xf numFmtId="0" fontId="200" fillId="0" borderId="0" applyFill="0" applyBorder="0" applyProtection="0">
      <alignment horizontal="left"/>
    </xf>
    <xf numFmtId="0" fontId="201" fillId="0" borderId="0" applyFill="0" applyBorder="0" applyProtection="0">
      <alignment horizontal="left"/>
    </xf>
    <xf numFmtId="0" fontId="202" fillId="72" borderId="0"/>
    <xf numFmtId="0" fontId="202" fillId="86" borderId="0"/>
    <xf numFmtId="173" fontId="7" fillId="72" borderId="0"/>
    <xf numFmtId="224" fontId="101" fillId="0" borderId="0" applyFont="0" applyFill="0" applyBorder="0" applyAlignment="0" applyProtection="0"/>
    <xf numFmtId="293" fontId="97" fillId="0" borderId="0" applyFont="0" applyFill="0" applyBorder="0" applyAlignment="0" applyProtection="0"/>
    <xf numFmtId="294" fontId="108" fillId="0" borderId="0" applyFont="0" applyFill="0" applyBorder="0" applyAlignment="0" applyProtection="0"/>
    <xf numFmtId="295" fontId="110" fillId="0" borderId="0" applyFont="0" applyFill="0" applyBorder="0" applyAlignment="0" applyProtection="0"/>
    <xf numFmtId="296" fontId="21" fillId="0" borderId="0" applyFont="0" applyFill="0" applyBorder="0" applyAlignment="0" applyProtection="0"/>
    <xf numFmtId="296" fontId="57" fillId="0" borderId="0" applyFill="0" applyBorder="0" applyAlignment="0" applyProtection="0"/>
    <xf numFmtId="217" fontId="93" fillId="0" borderId="0" applyFont="0" applyFill="0" applyBorder="0" applyAlignment="0" applyProtection="0"/>
    <xf numFmtId="218" fontId="57" fillId="0" borderId="0" applyFill="0" applyBorder="0" applyAlignment="0" applyProtection="0"/>
    <xf numFmtId="219" fontId="74" fillId="0" borderId="0" applyFont="0" applyFill="0" applyBorder="0" applyAlignment="0" applyProtection="0"/>
    <xf numFmtId="297" fontId="93" fillId="0" borderId="0" applyFont="0" applyFill="0" applyBorder="0" applyAlignment="0" applyProtection="0"/>
    <xf numFmtId="298" fontId="57" fillId="0" borderId="0" applyFill="0" applyBorder="0" applyAlignment="0" applyProtection="0"/>
    <xf numFmtId="237" fontId="9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299" fontId="113" fillId="0" borderId="0" applyFont="0" applyBorder="0" applyProtection="0"/>
    <xf numFmtId="9" fontId="29" fillId="0" borderId="0" applyFont="0" applyFill="0" applyBorder="0" applyAlignment="0" applyProtection="0">
      <alignment horizontal="center"/>
    </xf>
    <xf numFmtId="300" fontId="110" fillId="0" borderId="0" applyFont="0" applyFill="0" applyBorder="0" applyAlignment="0" applyProtection="0"/>
    <xf numFmtId="301" fontId="108" fillId="0" borderId="0" applyFont="0" applyFill="0" applyBorder="0" applyAlignment="0" applyProtection="0"/>
    <xf numFmtId="10" fontId="203" fillId="0" borderId="0"/>
    <xf numFmtId="10" fontId="22" fillId="0" borderId="0"/>
    <xf numFmtId="299" fontId="204" fillId="0" borderId="0" applyBorder="0" applyProtection="0"/>
    <xf numFmtId="302" fontId="108" fillId="0" borderId="0" applyFont="0" applyFill="0" applyBorder="0" applyAlignment="0" applyProtection="0"/>
    <xf numFmtId="10" fontId="22" fillId="0" borderId="0"/>
    <xf numFmtId="303" fontId="110" fillId="0" borderId="0" applyFont="0" applyFill="0" applyBorder="0" applyAlignment="0" applyProtection="0"/>
    <xf numFmtId="304" fontId="10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8" fillId="0" borderId="0" applyFont="0" applyFill="0" applyBorder="0" applyAlignment="0" applyProtection="0"/>
    <xf numFmtId="305" fontId="205" fillId="0" borderId="0" applyFont="0" applyFill="0" applyBorder="0" applyProtection="0">
      <alignment horizontal="right"/>
    </xf>
    <xf numFmtId="306" fontId="41" fillId="0" borderId="0" applyFont="0" applyFill="0" applyBorder="0" applyAlignment="0" applyProtection="0"/>
    <xf numFmtId="0" fontId="101" fillId="0" borderId="0" applyFont="0" applyFill="0" applyBorder="0" applyAlignment="0" applyProtection="0"/>
    <xf numFmtId="37" fontId="206" fillId="4" borderId="49"/>
    <xf numFmtId="307" fontId="23" fillId="0" borderId="0"/>
    <xf numFmtId="307" fontId="39" fillId="0" borderId="0"/>
    <xf numFmtId="307" fontId="34" fillId="0" borderId="0"/>
    <xf numFmtId="308" fontId="23" fillId="0" borderId="0"/>
    <xf numFmtId="308" fontId="39" fillId="0" borderId="0"/>
    <xf numFmtId="308" fontId="34" fillId="0" borderId="0"/>
    <xf numFmtId="37" fontId="206" fillId="4" borderId="49"/>
    <xf numFmtId="13" fontId="21" fillId="0" borderId="0" applyFont="0" applyFill="0" applyProtection="0"/>
    <xf numFmtId="271" fontId="21" fillId="0" borderId="0" applyFont="0" applyFill="0" applyBorder="0" applyAlignment="0" applyProtection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220" fontId="23" fillId="0" borderId="0" applyFill="0" applyBorder="0" applyAlignment="0"/>
    <xf numFmtId="221" fontId="39" fillId="0" borderId="0" applyFill="0" applyBorder="0" applyAlignment="0"/>
    <xf numFmtId="211" fontId="91" fillId="0" borderId="0" applyFill="0" applyBorder="0" applyAlignment="0"/>
    <xf numFmtId="220" fontId="34" fillId="0" borderId="0" applyFill="0" applyBorder="0" applyAlignment="0"/>
    <xf numFmtId="222" fontId="23" fillId="0" borderId="0" applyFill="0" applyBorder="0" applyAlignment="0"/>
    <xf numFmtId="222" fontId="39" fillId="0" borderId="0" applyFill="0" applyBorder="0" applyAlignment="0"/>
    <xf numFmtId="223" fontId="74" fillId="0" borderId="0" applyFill="0" applyBorder="0" applyAlignment="0"/>
    <xf numFmtId="222" fontId="34" fillId="0" borderId="0" applyFill="0" applyBorder="0" applyAlignment="0"/>
    <xf numFmtId="179" fontId="23" fillId="0" borderId="0" applyFill="0" applyBorder="0" applyAlignment="0"/>
    <xf numFmtId="179" fontId="39" fillId="0" borderId="0" applyFill="0" applyBorder="0" applyAlignment="0"/>
    <xf numFmtId="212" fontId="91" fillId="0" borderId="0" applyFill="0" applyBorder="0" applyAlignment="0"/>
    <xf numFmtId="179" fontId="34" fillId="0" borderId="0" applyFill="0" applyBorder="0" applyAlignment="0"/>
    <xf numFmtId="3" fontId="133" fillId="0" borderId="0"/>
    <xf numFmtId="309" fontId="207" fillId="0" borderId="50" applyBorder="0">
      <alignment horizontal="right"/>
      <protection locked="0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0" fontId="82" fillId="0" borderId="12">
      <alignment horizontal="center"/>
    </xf>
    <xf numFmtId="3" fontId="55" fillId="0" borderId="0" applyFont="0" applyFill="0" applyBorder="0" applyAlignment="0" applyProtection="0"/>
    <xf numFmtId="0" fontId="55" fillId="68" borderId="0" applyNumberFormat="0" applyFont="0" applyBorder="0" applyAlignment="0" applyProtection="0"/>
    <xf numFmtId="0" fontId="199" fillId="0" borderId="0"/>
    <xf numFmtId="173" fontId="199" fillId="0" borderId="0"/>
    <xf numFmtId="0" fontId="208" fillId="88" borderId="0"/>
    <xf numFmtId="0" fontId="209" fillId="0" borderId="0" applyProtection="0"/>
    <xf numFmtId="173" fontId="209" fillId="0" borderId="0" applyProtection="0"/>
    <xf numFmtId="0" fontId="210" fillId="0" borderId="0" applyNumberFormat="0" applyBorder="0" applyProtection="0"/>
    <xf numFmtId="310" fontId="210" fillId="0" borderId="0" applyBorder="0" applyProtection="0"/>
    <xf numFmtId="311" fontId="211" fillId="0" borderId="0" applyNumberFormat="0" applyFill="0" applyBorder="0" applyAlignment="0" applyProtection="0">
      <alignment horizontal="left"/>
    </xf>
    <xf numFmtId="3" fontId="9" fillId="0" borderId="0" applyFont="0" applyFill="0" applyBorder="0" applyAlignment="0"/>
    <xf numFmtId="3" fontId="57" fillId="0" borderId="0" applyFill="0" applyBorder="0" applyAlignment="0"/>
    <xf numFmtId="0" fontId="212" fillId="0" borderId="0"/>
    <xf numFmtId="271" fontId="213" fillId="0" borderId="0">
      <alignment horizontal="right"/>
    </xf>
    <xf numFmtId="4" fontId="90" fillId="4" borderId="48" applyNumberFormat="0" applyProtection="0">
      <alignment vertical="center"/>
    </xf>
    <xf numFmtId="4" fontId="214" fillId="4" borderId="48" applyNumberFormat="0" applyProtection="0">
      <alignment vertical="center"/>
    </xf>
    <xf numFmtId="4" fontId="90" fillId="4" borderId="48" applyNumberFormat="0" applyProtection="0">
      <alignment horizontal="left" vertical="center" indent="1"/>
    </xf>
    <xf numFmtId="4" fontId="90" fillId="4" borderId="48" applyNumberFormat="0" applyProtection="0">
      <alignment horizontal="left" vertical="center" indent="1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4" fontId="90" fillId="90" borderId="48" applyNumberFormat="0" applyProtection="0">
      <alignment horizontal="right" vertical="center"/>
    </xf>
    <xf numFmtId="4" fontId="90" fillId="91" borderId="48" applyNumberFormat="0" applyProtection="0">
      <alignment horizontal="right" vertical="center"/>
    </xf>
    <xf numFmtId="4" fontId="90" fillId="92" borderId="48" applyNumberFormat="0" applyProtection="0">
      <alignment horizontal="right" vertical="center"/>
    </xf>
    <xf numFmtId="4" fontId="90" fillId="93" borderId="48" applyNumberFormat="0" applyProtection="0">
      <alignment horizontal="right" vertical="center"/>
    </xf>
    <xf numFmtId="4" fontId="90" fillId="94" borderId="48" applyNumberFormat="0" applyProtection="0">
      <alignment horizontal="right" vertical="center"/>
    </xf>
    <xf numFmtId="4" fontId="90" fillId="95" borderId="48" applyNumberFormat="0" applyProtection="0">
      <alignment horizontal="right" vertical="center"/>
    </xf>
    <xf numFmtId="4" fontId="90" fillId="96" borderId="48" applyNumberFormat="0" applyProtection="0">
      <alignment horizontal="right" vertical="center"/>
    </xf>
    <xf numFmtId="4" fontId="90" fillId="97" borderId="48" applyNumberFormat="0" applyProtection="0">
      <alignment horizontal="right" vertical="center"/>
    </xf>
    <xf numFmtId="4" fontId="90" fillId="98" borderId="48" applyNumberFormat="0" applyProtection="0">
      <alignment horizontal="right" vertical="center"/>
    </xf>
    <xf numFmtId="4" fontId="76" fillId="99" borderId="48" applyNumberFormat="0" applyProtection="0">
      <alignment horizontal="left" vertical="center" indent="1"/>
    </xf>
    <xf numFmtId="4" fontId="90" fillId="100" borderId="51" applyNumberFormat="0" applyProtection="0">
      <alignment horizontal="left" vertical="center" indent="1"/>
    </xf>
    <xf numFmtId="4" fontId="215" fillId="101" borderId="0" applyNumberFormat="0" applyProtection="0">
      <alignment horizontal="left" vertical="center" indent="1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4" fontId="92" fillId="100" borderId="48" applyNumberFormat="0" applyProtection="0">
      <alignment horizontal="left" vertical="center" indent="1"/>
    </xf>
    <xf numFmtId="4" fontId="92" fillId="102" borderId="48" applyNumberFormat="0" applyProtection="0">
      <alignment horizontal="left" vertical="center" indent="1"/>
    </xf>
    <xf numFmtId="0" fontId="21" fillId="102" borderId="48" applyNumberFormat="0" applyProtection="0">
      <alignment horizontal="left" vertical="center" indent="1"/>
    </xf>
    <xf numFmtId="173" fontId="21" fillId="102" borderId="48" applyNumberFormat="0" applyProtection="0">
      <alignment horizontal="left" vertical="center" indent="1"/>
    </xf>
    <xf numFmtId="173" fontId="21" fillId="102" borderId="48" applyNumberFormat="0" applyProtection="0">
      <alignment horizontal="left" vertical="center"/>
    </xf>
    <xf numFmtId="0" fontId="21" fillId="102" borderId="48" applyNumberFormat="0" applyProtection="0">
      <alignment horizontal="left" vertical="center" indent="1"/>
    </xf>
    <xf numFmtId="173" fontId="21" fillId="102" borderId="48" applyNumberFormat="0" applyProtection="0">
      <alignment horizontal="left" vertical="center" indent="1"/>
    </xf>
    <xf numFmtId="173" fontId="21" fillId="102" borderId="48" applyNumberFormat="0" applyProtection="0">
      <alignment horizontal="left" vertical="center"/>
    </xf>
    <xf numFmtId="0" fontId="21" fillId="103" borderId="48" applyNumberFormat="0" applyProtection="0">
      <alignment horizontal="left" vertical="center" indent="1"/>
    </xf>
    <xf numFmtId="173" fontId="21" fillId="103" borderId="48" applyNumberFormat="0" applyProtection="0">
      <alignment horizontal="left" vertical="center" indent="1"/>
    </xf>
    <xf numFmtId="173" fontId="21" fillId="103" borderId="48" applyNumberFormat="0" applyProtection="0">
      <alignment horizontal="left" vertical="center"/>
    </xf>
    <xf numFmtId="0" fontId="21" fillId="103" borderId="48" applyNumberFormat="0" applyProtection="0">
      <alignment horizontal="left" vertical="center" indent="1"/>
    </xf>
    <xf numFmtId="173" fontId="21" fillId="103" borderId="48" applyNumberFormat="0" applyProtection="0">
      <alignment horizontal="left" vertical="center" indent="1"/>
    </xf>
    <xf numFmtId="173" fontId="21" fillId="103" borderId="48" applyNumberFormat="0" applyProtection="0">
      <alignment horizontal="left" vertical="center"/>
    </xf>
    <xf numFmtId="0" fontId="21" fillId="78" borderId="48" applyNumberFormat="0" applyProtection="0">
      <alignment horizontal="left" vertical="center" indent="1"/>
    </xf>
    <xf numFmtId="173" fontId="21" fillId="78" borderId="48" applyNumberFormat="0" applyProtection="0">
      <alignment horizontal="left" vertical="center" indent="1"/>
    </xf>
    <xf numFmtId="173" fontId="21" fillId="78" borderId="48" applyNumberFormat="0" applyProtection="0">
      <alignment horizontal="left" vertical="center"/>
    </xf>
    <xf numFmtId="0" fontId="21" fillId="78" borderId="48" applyNumberFormat="0" applyProtection="0">
      <alignment horizontal="left" vertical="center" indent="1"/>
    </xf>
    <xf numFmtId="173" fontId="21" fillId="78" borderId="48" applyNumberFormat="0" applyProtection="0">
      <alignment horizontal="left" vertical="center" indent="1"/>
    </xf>
    <xf numFmtId="173" fontId="21" fillId="78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4" fontId="90" fillId="2" borderId="48" applyNumberFormat="0" applyProtection="0">
      <alignment vertical="center"/>
    </xf>
    <xf numFmtId="4" fontId="214" fillId="2" borderId="48" applyNumberFormat="0" applyProtection="0">
      <alignment vertical="center"/>
    </xf>
    <xf numFmtId="4" fontId="90" fillId="2" borderId="48" applyNumberFormat="0" applyProtection="0">
      <alignment horizontal="left" vertical="center" indent="1"/>
    </xf>
    <xf numFmtId="4" fontId="90" fillId="2" borderId="48" applyNumberFormat="0" applyProtection="0">
      <alignment horizontal="left" vertical="center" indent="1"/>
    </xf>
    <xf numFmtId="4" fontId="90" fillId="100" borderId="48" applyNumberFormat="0" applyProtection="0">
      <alignment horizontal="right" vertical="center"/>
    </xf>
    <xf numFmtId="4" fontId="214" fillId="100" borderId="48" applyNumberFormat="0" applyProtection="0">
      <alignment horizontal="right" vertical="center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0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 indent="1"/>
    </xf>
    <xf numFmtId="173" fontId="21" fillId="89" borderId="48" applyNumberFormat="0" applyProtection="0">
      <alignment horizontal="left" vertical="center"/>
    </xf>
    <xf numFmtId="0" fontId="216" fillId="0" borderId="0"/>
    <xf numFmtId="173" fontId="216" fillId="0" borderId="0"/>
    <xf numFmtId="4" fontId="217" fillId="100" borderId="48" applyNumberFormat="0" applyProtection="0">
      <alignment horizontal="right" vertical="center"/>
    </xf>
    <xf numFmtId="0" fontId="21" fillId="64" borderId="0" applyNumberFormat="0" applyFont="0" applyBorder="0" applyAlignment="0" applyProtection="0"/>
    <xf numFmtId="0" fontId="21" fillId="0" borderId="0" applyNumberFormat="0" applyFont="0" applyBorder="0" applyAlignment="0" applyProtection="0"/>
    <xf numFmtId="0" fontId="218" fillId="0" borderId="0"/>
    <xf numFmtId="173" fontId="218" fillId="0" borderId="0"/>
    <xf numFmtId="173" fontId="219" fillId="0" borderId="0"/>
    <xf numFmtId="38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21" fillId="98" borderId="0" applyNumberFormat="0" applyFont="0" applyBorder="0" applyAlignment="0" applyProtection="0"/>
    <xf numFmtId="0" fontId="21" fillId="98" borderId="0" applyNumberFormat="0" applyFont="0" applyBorder="0" applyAlignment="0" applyProtection="0"/>
    <xf numFmtId="0" fontId="220" fillId="88" borderId="0" applyNumberFormat="0" applyBorder="0" applyAlignment="0" applyProtection="0">
      <alignment horizontal="centerContinuous"/>
    </xf>
    <xf numFmtId="312" fontId="221" fillId="0" borderId="0">
      <alignment horizontal="right"/>
    </xf>
    <xf numFmtId="313" fontId="213" fillId="0" borderId="0">
      <alignment horizontal="right"/>
    </xf>
    <xf numFmtId="0" fontId="117" fillId="104" borderId="0" applyNumberFormat="0" applyFont="0" applyBorder="0" applyAlignment="0" applyProtection="0"/>
    <xf numFmtId="0" fontId="222" fillId="0" borderId="0" applyNumberFormat="0" applyFill="0" applyBorder="0" applyAlignment="0" applyProtection="0"/>
    <xf numFmtId="173" fontId="222" fillId="0" borderId="0" applyNumberFormat="0" applyFill="0" applyBorder="0" applyAlignment="0" applyProtection="0"/>
    <xf numFmtId="271" fontId="223" fillId="0" borderId="0">
      <alignment horizontal="right"/>
    </xf>
    <xf numFmtId="0" fontId="211" fillId="0" borderId="0" applyNumberFormat="0" applyFill="0" applyBorder="0" applyAlignment="0" applyProtection="0">
      <alignment horizontal="center"/>
    </xf>
    <xf numFmtId="0" fontId="221" fillId="0" borderId="0"/>
    <xf numFmtId="173" fontId="221" fillId="0" borderId="0"/>
    <xf numFmtId="173" fontId="224" fillId="0" borderId="0"/>
    <xf numFmtId="271" fontId="225" fillId="0" borderId="0">
      <alignment horizontal="right"/>
    </xf>
    <xf numFmtId="314" fontId="226" fillId="0" borderId="1">
      <alignment horizontal="left" vertical="center"/>
      <protection locked="0"/>
    </xf>
    <xf numFmtId="0" fontId="21" fillId="0" borderId="0"/>
    <xf numFmtId="0" fontId="227" fillId="0" borderId="0"/>
    <xf numFmtId="0" fontId="228" fillId="0" borderId="0"/>
    <xf numFmtId="173" fontId="228" fillId="0" borderId="0"/>
    <xf numFmtId="173" fontId="229" fillId="0" borderId="0"/>
    <xf numFmtId="312" fontId="221" fillId="0" borderId="0">
      <alignment horizontal="right"/>
    </xf>
    <xf numFmtId="0" fontId="14" fillId="0" borderId="52"/>
    <xf numFmtId="178" fontId="21" fillId="0" borderId="0">
      <alignment horizontal="left" wrapText="1"/>
    </xf>
    <xf numFmtId="0" fontId="37" fillId="0" borderId="0"/>
    <xf numFmtId="173" fontId="37" fillId="0" borderId="0"/>
    <xf numFmtId="173" fontId="37" fillId="0" borderId="0"/>
    <xf numFmtId="173" fontId="38" fillId="0" borderId="0"/>
    <xf numFmtId="173" fontId="23" fillId="0" borderId="0"/>
    <xf numFmtId="173" fontId="34" fillId="0" borderId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0" fillId="0" borderId="0"/>
    <xf numFmtId="173" fontId="55" fillId="0" borderId="0" applyNumberFormat="0" applyFont="0" applyFill="0" applyBorder="0" applyAlignment="0" applyProtection="0">
      <alignment vertical="top"/>
    </xf>
    <xf numFmtId="173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31" fillId="0" borderId="0"/>
    <xf numFmtId="315" fontId="21" fillId="0" borderId="0" applyFont="0" applyFill="0" applyBorder="0" applyAlignment="0" applyProtection="0"/>
    <xf numFmtId="0" fontId="231" fillId="0" borderId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40" fontId="232" fillId="0" borderId="0" applyBorder="0">
      <alignment horizontal="right"/>
    </xf>
    <xf numFmtId="316" fontId="221" fillId="0" borderId="0">
      <alignment horizontal="right"/>
    </xf>
    <xf numFmtId="38" fontId="233" fillId="0" borderId="21" applyBorder="0">
      <alignment horizontal="right"/>
      <protection locked="0"/>
    </xf>
    <xf numFmtId="0" fontId="152" fillId="0" borderId="0" applyFill="0" applyBorder="0" applyProtection="0">
      <alignment horizontal="center" vertical="center"/>
    </xf>
    <xf numFmtId="0" fontId="152" fillId="0" borderId="0" applyFill="0" applyBorder="0" applyProtection="0"/>
    <xf numFmtId="0" fontId="102" fillId="0" borderId="0" applyFill="0" applyBorder="0" applyProtection="0">
      <alignment horizontal="left"/>
    </xf>
    <xf numFmtId="0" fontId="234" fillId="0" borderId="0" applyFill="0" applyBorder="0" applyProtection="0">
      <alignment horizontal="left" vertical="top"/>
    </xf>
    <xf numFmtId="259" fontId="39" fillId="2" borderId="53" applyNumberFormat="0">
      <alignment horizontal="right"/>
      <protection hidden="1"/>
    </xf>
    <xf numFmtId="49" fontId="90" fillId="0" borderId="0" applyFill="0" applyBorder="0" applyAlignment="0"/>
    <xf numFmtId="317" fontId="93" fillId="0" borderId="0" applyFill="0" applyBorder="0" applyAlignment="0"/>
    <xf numFmtId="318" fontId="93" fillId="0" borderId="0" applyFill="0" applyBorder="0" applyAlignment="0"/>
    <xf numFmtId="306" fontId="74" fillId="0" borderId="0" applyFill="0" applyBorder="0" applyAlignment="0"/>
    <xf numFmtId="319" fontId="93" fillId="0" borderId="0" applyFill="0" applyBorder="0" applyAlignment="0"/>
    <xf numFmtId="320" fontId="93" fillId="0" borderId="0" applyFill="0" applyBorder="0" applyAlignment="0"/>
    <xf numFmtId="321" fontId="74" fillId="0" borderId="0" applyFill="0" applyBorder="0" applyAlignment="0"/>
    <xf numFmtId="0" fontId="235" fillId="0" borderId="0">
      <alignment horizontal="center" vertical="top"/>
    </xf>
    <xf numFmtId="173" fontId="235" fillId="0" borderId="0" applyFill="0" applyBorder="0" applyProtection="0">
      <alignment horizontal="left" vertical="top"/>
    </xf>
    <xf numFmtId="173" fontId="236" fillId="0" borderId="0" applyFill="0" applyBorder="0" applyProtection="0">
      <alignment horizontal="left" vertical="top"/>
    </xf>
    <xf numFmtId="40" fontId="237" fillId="0" borderId="0"/>
    <xf numFmtId="0" fontId="238" fillId="0" borderId="0" applyNumberFormat="0" applyFill="0" applyBorder="0" applyAlignment="0" applyProtection="0"/>
    <xf numFmtId="0" fontId="239" fillId="0" borderId="0"/>
    <xf numFmtId="200" fontId="240" fillId="0" borderId="0" applyBorder="0" applyProtection="0"/>
    <xf numFmtId="0" fontId="241" fillId="0" borderId="0"/>
    <xf numFmtId="0" fontId="242" fillId="0" borderId="0"/>
    <xf numFmtId="200" fontId="243" fillId="0" borderId="0" applyBorder="0" applyProtection="0"/>
    <xf numFmtId="0" fontId="244" fillId="0" borderId="0"/>
    <xf numFmtId="200" fontId="245" fillId="0" borderId="0" applyBorder="0" applyProtection="0"/>
    <xf numFmtId="0" fontId="8" fillId="0" borderId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7" fillId="105" borderId="54" applyNumberFormat="0" applyBorder="0" applyAlignment="0" applyProtection="0"/>
    <xf numFmtId="259" fontId="248" fillId="106" borderId="6">
      <alignment horizontal="left" vertical="top"/>
      <protection hidden="1"/>
    </xf>
    <xf numFmtId="0" fontId="100" fillId="107" borderId="17" applyNumberFormat="0" applyAlignment="0">
      <alignment vertical="center"/>
    </xf>
    <xf numFmtId="0" fontId="100" fillId="107" borderId="17" applyNumberFormat="0" applyAlignment="0">
      <alignment vertical="center"/>
    </xf>
    <xf numFmtId="191" fontId="133" fillId="0" borderId="0"/>
    <xf numFmtId="0" fontId="112" fillId="0" borderId="55" applyNumberFormat="0" applyFont="0" applyFill="0" applyAlignment="0" applyProtection="0"/>
    <xf numFmtId="0" fontId="112" fillId="0" borderId="55" applyNumberFormat="0" applyFont="0" applyFill="0" applyAlignment="0" applyProtection="0"/>
    <xf numFmtId="0" fontId="57" fillId="0" borderId="56"/>
    <xf numFmtId="0" fontId="113" fillId="0" borderId="57" applyNumberFormat="0" applyFont="0" applyProtection="0"/>
    <xf numFmtId="322" fontId="249" fillId="108" borderId="58">
      <protection hidden="1"/>
    </xf>
    <xf numFmtId="322" fontId="250" fillId="109" borderId="19" applyAlignment="0">
      <alignment horizontal="left"/>
      <protection hidden="1"/>
    </xf>
    <xf numFmtId="322" fontId="251" fillId="110" borderId="16" applyAlignment="0">
      <alignment horizontal="left" indent="1"/>
      <protection hidden="1"/>
    </xf>
    <xf numFmtId="323" fontId="252" fillId="89" borderId="0" applyAlignment="0">
      <alignment horizontal="left" indent="2"/>
      <protection hidden="1"/>
    </xf>
    <xf numFmtId="322" fontId="253" fillId="72" borderId="0" applyAlignment="0">
      <alignment horizontal="left" indent="3"/>
      <protection hidden="1"/>
    </xf>
    <xf numFmtId="324" fontId="21" fillId="0" borderId="0" applyFont="0" applyFill="0" applyBorder="0" applyAlignment="0" applyProtection="0"/>
    <xf numFmtId="324" fontId="21" fillId="0" borderId="0" applyFont="0" applyFill="0" applyBorder="0" applyAlignment="0" applyProtection="0"/>
    <xf numFmtId="173" fontId="17" fillId="0" borderId="0"/>
    <xf numFmtId="173" fontId="17" fillId="0" borderId="0"/>
    <xf numFmtId="0" fontId="17" fillId="0" borderId="0"/>
    <xf numFmtId="0" fontId="17" fillId="0" borderId="0"/>
    <xf numFmtId="173" fontId="17" fillId="0" borderId="0"/>
    <xf numFmtId="173" fontId="17" fillId="0" borderId="0"/>
    <xf numFmtId="245" fontId="55" fillId="0" borderId="0" applyFont="0" applyFill="0" applyBorder="0" applyAlignment="0" applyProtection="0"/>
    <xf numFmtId="325" fontId="165" fillId="0" borderId="0" applyFont="0" applyFill="0" applyBorder="0" applyAlignment="0" applyProtection="0"/>
    <xf numFmtId="267" fontId="165" fillId="0" borderId="0" applyFont="0" applyFill="0" applyBorder="0" applyAlignment="0" applyProtection="0"/>
    <xf numFmtId="326" fontId="14" fillId="0" borderId="0" applyFont="0" applyFill="0" applyBorder="0" applyAlignment="0" applyProtection="0"/>
    <xf numFmtId="236" fontId="21" fillId="0" borderId="0" applyFont="0" applyFill="0" applyBorder="0" applyAlignment="0" applyProtection="0"/>
    <xf numFmtId="0" fontId="17" fillId="0" borderId="0"/>
    <xf numFmtId="173" fontId="17" fillId="0" borderId="0"/>
    <xf numFmtId="327" fontId="123" fillId="0" borderId="0" applyFont="0" applyFill="0" applyBorder="0" applyAlignment="0" applyProtection="0"/>
    <xf numFmtId="328" fontId="123" fillId="0" borderId="0" applyFont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212" fontId="83" fillId="0" borderId="0" applyFont="0" applyFill="0" applyBorder="0" applyProtection="0">
      <alignment horizontal="right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3" borderId="0" applyNumberFormat="0" applyBorder="0" applyAlignment="0" applyProtection="0"/>
    <xf numFmtId="173" fontId="62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173" fontId="62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111" borderId="0" applyNumberFormat="0" applyBorder="0" applyAlignment="0" applyProtection="0"/>
    <xf numFmtId="173" fontId="62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173" fontId="62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173" fontId="62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112" borderId="0" applyNumberFormat="0" applyBorder="0" applyAlignment="0" applyProtection="0"/>
    <xf numFmtId="173" fontId="62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212" fontId="9" fillId="0" borderId="59">
      <protection locked="0"/>
    </xf>
    <xf numFmtId="212" fontId="9" fillId="0" borderId="60">
      <protection locked="0"/>
    </xf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9" borderId="25" applyNumberFormat="0" applyAlignment="0" applyProtection="0"/>
    <xf numFmtId="0" fontId="257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0" fontId="256" fillId="18" borderId="25" applyNumberFormat="0" applyAlignment="0" applyProtection="0"/>
    <xf numFmtId="3" fontId="258" fillId="0" borderId="0">
      <alignment horizontal="center" vertical="center" textRotation="90" wrapText="1"/>
    </xf>
    <xf numFmtId="329" fontId="9" fillId="0" borderId="1">
      <alignment vertical="top" wrapText="1"/>
    </xf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113" borderId="48" applyNumberFormat="0" applyAlignment="0" applyProtection="0"/>
    <xf numFmtId="173" fontId="259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197" fillId="64" borderId="48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113" borderId="25" applyNumberFormat="0" applyAlignment="0" applyProtection="0"/>
    <xf numFmtId="173" fontId="260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95" fillId="64" borderId="25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261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173" fontId="261" fillId="0" borderId="0" applyNumberFormat="0" applyFill="0" applyBorder="0" applyAlignment="0" applyProtection="0"/>
    <xf numFmtId="0" fontId="263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173" fontId="67" fillId="0" borderId="0" applyNumberFormat="0" applyFill="0" applyBorder="0" applyAlignment="0" applyProtection="0">
      <alignment vertical="top"/>
      <protection locked="0"/>
    </xf>
    <xf numFmtId="173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66" fillId="0" borderId="0" applyNumberFormat="0" applyFill="0" applyBorder="0" applyAlignment="0" applyProtection="0">
      <alignment vertical="top"/>
      <protection locked="0"/>
    </xf>
    <xf numFmtId="0" fontId="267" fillId="78" borderId="18"/>
    <xf numFmtId="4" fontId="135" fillId="0" borderId="1">
      <alignment horizontal="left" vertical="center"/>
    </xf>
    <xf numFmtId="4" fontId="135" fillId="0" borderId="1"/>
    <xf numFmtId="0" fontId="267" fillId="63" borderId="26"/>
    <xf numFmtId="4" fontId="135" fillId="114" borderId="1"/>
    <xf numFmtId="4" fontId="267" fillId="115" borderId="1"/>
    <xf numFmtId="0" fontId="267" fillId="78" borderId="18"/>
    <xf numFmtId="267" fontId="8" fillId="0" borderId="1">
      <alignment vertical="top" wrapText="1"/>
    </xf>
    <xf numFmtId="14" fontId="9" fillId="0" borderId="0">
      <alignment horizontal="right"/>
    </xf>
    <xf numFmtId="14" fontId="9" fillId="0" borderId="0">
      <alignment horizontal="right"/>
    </xf>
    <xf numFmtId="193" fontId="8" fillId="0" borderId="0" applyFont="0" applyFill="0" applyBorder="0" applyAlignment="0" applyProtection="0"/>
    <xf numFmtId="193" fontId="8" fillId="0" borderId="0" applyFont="0" applyFill="0" applyBorder="0" applyAlignment="0" applyProtection="0"/>
    <xf numFmtId="308" fontId="21" fillId="0" borderId="0" applyFont="0" applyFill="0" applyBorder="0" applyAlignment="0" applyProtection="0"/>
    <xf numFmtId="308" fontId="21" fillId="0" borderId="0" applyFont="0" applyFill="0" applyBorder="0" applyAlignment="0" applyProtection="0"/>
    <xf numFmtId="0" fontId="268" fillId="0" borderId="61">
      <alignment horizontal="left" vertical="top" wrapText="1"/>
    </xf>
    <xf numFmtId="173" fontId="268" fillId="0" borderId="61">
      <alignment horizontal="left" vertical="top" wrapText="1"/>
    </xf>
    <xf numFmtId="0" fontId="269" fillId="115" borderId="0" applyNumberFormat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173" fontId="271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0" fillId="0" borderId="62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173" fontId="273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272" fillId="0" borderId="63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173" fontId="274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42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3" fontId="27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" fillId="0" borderId="0" applyNumberFormat="0" applyFill="0" applyBorder="0" applyProtection="0">
      <alignment horizontal="left"/>
    </xf>
    <xf numFmtId="212" fontId="275" fillId="80" borderId="59"/>
    <xf numFmtId="212" fontId="275" fillId="17" borderId="60"/>
    <xf numFmtId="0" fontId="21" fillId="0" borderId="1">
      <alignment horizontal="right"/>
    </xf>
    <xf numFmtId="0" fontId="21" fillId="0" borderId="22">
      <alignment horizontal="right"/>
    </xf>
    <xf numFmtId="0" fontId="8" fillId="0" borderId="0" applyNumberFormat="0" applyFill="0" applyBorder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173" fontId="276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0" fontId="125" fillId="0" borderId="64" applyNumberFormat="0" applyFill="0" applyAlignment="0" applyProtection="0"/>
    <xf numFmtId="170" fontId="277" fillId="0" borderId="1"/>
    <xf numFmtId="0" fontId="21" fillId="0" borderId="0"/>
    <xf numFmtId="0" fontId="21" fillId="0" borderId="0"/>
    <xf numFmtId="0" fontId="21" fillId="0" borderId="0"/>
    <xf numFmtId="173" fontId="21" fillId="0" borderId="0"/>
    <xf numFmtId="173" fontId="21" fillId="0" borderId="0"/>
    <xf numFmtId="173" fontId="21" fillId="0" borderId="0"/>
    <xf numFmtId="0" fontId="8" fillId="0" borderId="0"/>
    <xf numFmtId="173" fontId="8" fillId="0" borderId="0"/>
    <xf numFmtId="173" fontId="21" fillId="0" borderId="0"/>
    <xf numFmtId="0" fontId="8" fillId="0" borderId="0" applyNumberFormat="0" applyFill="0" applyBorder="0" applyProtection="0">
      <alignment horizontal="left"/>
    </xf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7" borderId="27" applyNumberFormat="0" applyAlignment="0" applyProtection="0"/>
    <xf numFmtId="173" fontId="27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98" fillId="66" borderId="27" applyNumberFormat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73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73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330" fontId="62" fillId="0" borderId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9" borderId="0" applyNumberFormat="0" applyBorder="0" applyAlignment="0" applyProtection="0"/>
    <xf numFmtId="173" fontId="279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49" fontId="258" fillId="0" borderId="1">
      <alignment horizontal="right" vertical="top" wrapText="1"/>
    </xf>
    <xf numFmtId="172" fontId="280" fillId="0" borderId="0">
      <alignment horizontal="right" vertical="top" wrapText="1"/>
    </xf>
    <xf numFmtId="0" fontId="39" fillId="0" borderId="0">
      <alignment vertical="center"/>
    </xf>
    <xf numFmtId="0" fontId="9" fillId="0" borderId="0"/>
    <xf numFmtId="200" fontId="281" fillId="0" borderId="0" applyBorder="0" applyProtection="0"/>
    <xf numFmtId="0" fontId="59" fillId="0" borderId="0"/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39" fillId="0" borderId="0">
      <alignment vertical="center"/>
    </xf>
    <xf numFmtId="200" fontId="282" fillId="0" borderId="0" applyBorder="0" applyProtection="0">
      <alignment vertical="center"/>
    </xf>
    <xf numFmtId="200" fontId="282" fillId="0" borderId="0" applyBorder="0" applyProtection="0">
      <alignment vertical="center"/>
    </xf>
    <xf numFmtId="173" fontId="21" fillId="0" borderId="0">
      <alignment vertical="center"/>
    </xf>
    <xf numFmtId="0" fontId="5" fillId="0" borderId="0"/>
    <xf numFmtId="0" fontId="283" fillId="0" borderId="0"/>
    <xf numFmtId="0" fontId="8" fillId="0" borderId="0"/>
    <xf numFmtId="0" fontId="19" fillId="0" borderId="0"/>
    <xf numFmtId="0" fontId="57" fillId="0" borderId="0"/>
    <xf numFmtId="0" fontId="5" fillId="0" borderId="0"/>
    <xf numFmtId="0" fontId="21" fillId="0" borderId="0"/>
    <xf numFmtId="0" fontId="284" fillId="0" borderId="0">
      <alignment vertical="center"/>
    </xf>
    <xf numFmtId="200" fontId="282" fillId="0" borderId="0" applyBorder="0" applyProtection="0">
      <alignment vertical="center"/>
    </xf>
    <xf numFmtId="173" fontId="57" fillId="0" borderId="0"/>
    <xf numFmtId="0" fontId="285" fillId="0" borderId="0"/>
    <xf numFmtId="0" fontId="5" fillId="0" borderId="0"/>
    <xf numFmtId="0" fontId="14" fillId="0" borderId="0"/>
    <xf numFmtId="0" fontId="5" fillId="0" borderId="0"/>
    <xf numFmtId="0" fontId="21" fillId="0" borderId="0"/>
    <xf numFmtId="0" fontId="286" fillId="0" borderId="0"/>
    <xf numFmtId="0" fontId="287" fillId="0" borderId="0"/>
    <xf numFmtId="173" fontId="21" fillId="0" borderId="0"/>
    <xf numFmtId="173" fontId="21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0" borderId="0"/>
    <xf numFmtId="173" fontId="5" fillId="0" borderId="0"/>
    <xf numFmtId="173" fontId="57" fillId="0" borderId="0"/>
    <xf numFmtId="0" fontId="21" fillId="0" borderId="0"/>
    <xf numFmtId="173" fontId="57" fillId="0" borderId="0"/>
    <xf numFmtId="200" fontId="281" fillId="0" borderId="0" applyBorder="0" applyProtection="0"/>
    <xf numFmtId="0" fontId="8" fillId="0" borderId="0"/>
    <xf numFmtId="0" fontId="9" fillId="0" borderId="0"/>
    <xf numFmtId="200" fontId="288" fillId="0" borderId="0" applyBorder="0" applyProtection="0"/>
    <xf numFmtId="0" fontId="9" fillId="0" borderId="0"/>
    <xf numFmtId="200" fontId="281" fillId="0" borderId="0" applyBorder="0" applyProtection="0"/>
    <xf numFmtId="0" fontId="289" fillId="0" borderId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14" fillId="0" borderId="0"/>
    <xf numFmtId="0" fontId="8" fillId="0" borderId="0"/>
    <xf numFmtId="200" fontId="288" fillId="0" borderId="0" applyBorder="0" applyProtection="0"/>
    <xf numFmtId="0" fontId="9" fillId="0" borderId="0"/>
    <xf numFmtId="200" fontId="281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0" fontId="14" fillId="0" borderId="0"/>
    <xf numFmtId="0" fontId="8" fillId="0" borderId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9" fillId="0" borderId="0"/>
    <xf numFmtId="200" fontId="281" fillId="0" borderId="0" applyBorder="0" applyProtection="0"/>
    <xf numFmtId="0" fontId="5" fillId="0" borderId="0"/>
    <xf numFmtId="0" fontId="5" fillId="0" borderId="0"/>
    <xf numFmtId="0" fontId="8" fillId="0" borderId="0"/>
    <xf numFmtId="0" fontId="21" fillId="0" borderId="0"/>
    <xf numFmtId="200" fontId="282" fillId="0" borderId="0" applyBorder="0" applyProtection="0"/>
    <xf numFmtId="0" fontId="21" fillId="0" borderId="0"/>
    <xf numFmtId="173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59" fillId="0" borderId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8" fillId="0" borderId="0"/>
    <xf numFmtId="0" fontId="8" fillId="0" borderId="0"/>
    <xf numFmtId="200" fontId="288" fillId="0" borderId="0" applyBorder="0" applyProtection="0"/>
    <xf numFmtId="0" fontId="5" fillId="0" borderId="0"/>
    <xf numFmtId="200" fontId="288" fillId="0" borderId="0" applyBorder="0" applyProtection="0"/>
    <xf numFmtId="0" fontId="8" fillId="0" borderId="0"/>
    <xf numFmtId="0" fontId="14" fillId="0" borderId="0"/>
    <xf numFmtId="0" fontId="10" fillId="0" borderId="0"/>
    <xf numFmtId="0" fontId="14" fillId="0" borderId="0"/>
    <xf numFmtId="0" fontId="21" fillId="0" borderId="0"/>
    <xf numFmtId="0" fontId="9" fillId="0" borderId="0"/>
    <xf numFmtId="0" fontId="8" fillId="0" borderId="0"/>
    <xf numFmtId="0" fontId="5" fillId="0" borderId="0"/>
    <xf numFmtId="173" fontId="57" fillId="0" borderId="0"/>
    <xf numFmtId="200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200" fontId="281" fillId="0" borderId="0" applyBorder="0" applyProtection="0"/>
    <xf numFmtId="173" fontId="8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200" fontId="281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101" fillId="0" borderId="0"/>
    <xf numFmtId="0" fontId="9" fillId="0" borderId="0"/>
    <xf numFmtId="200" fontId="281" fillId="0" borderId="0" applyBorder="0" applyProtection="0"/>
    <xf numFmtId="0" fontId="28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59" fillId="0" borderId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173" fontId="21" fillId="0" borderId="0"/>
    <xf numFmtId="0" fontId="9" fillId="0" borderId="0"/>
    <xf numFmtId="200" fontId="281" fillId="0" borderId="0" applyBorder="0" applyProtection="0"/>
    <xf numFmtId="173" fontId="8" fillId="0" borderId="0"/>
    <xf numFmtId="0" fontId="289" fillId="0" borderId="0"/>
    <xf numFmtId="173" fontId="21" fillId="0" borderId="0"/>
    <xf numFmtId="0" fontId="8" fillId="0" borderId="0"/>
    <xf numFmtId="0" fontId="5" fillId="0" borderId="0"/>
    <xf numFmtId="173" fontId="8" fillId="0" borderId="0"/>
    <xf numFmtId="0" fontId="86" fillId="0" borderId="0"/>
    <xf numFmtId="173" fontId="5" fillId="0" borderId="0"/>
    <xf numFmtId="173" fontId="57" fillId="0" borderId="0"/>
    <xf numFmtId="0" fontId="8" fillId="0" borderId="0"/>
    <xf numFmtId="173" fontId="5" fillId="0" borderId="0"/>
    <xf numFmtId="173" fontId="57" fillId="0" borderId="0"/>
    <xf numFmtId="0" fontId="101" fillId="0" borderId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200" fontId="288" fillId="0" borderId="0" applyBorder="0" applyProtection="0"/>
    <xf numFmtId="0" fontId="8" fillId="0" borderId="0"/>
    <xf numFmtId="0" fontId="9" fillId="0" borderId="0"/>
    <xf numFmtId="200" fontId="288" fillId="0" borderId="0" applyBorder="0" applyProtection="0"/>
    <xf numFmtId="0" fontId="8" fillId="0" borderId="0"/>
    <xf numFmtId="0" fontId="9" fillId="0" borderId="0"/>
    <xf numFmtId="200" fontId="288" fillId="0" borderId="0" applyBorder="0" applyProtection="0"/>
    <xf numFmtId="0" fontId="5" fillId="0" borderId="0"/>
    <xf numFmtId="200" fontId="127" fillId="0" borderId="0" applyBorder="0" applyProtection="0"/>
    <xf numFmtId="0" fontId="5" fillId="0" borderId="0"/>
    <xf numFmtId="200" fontId="127" fillId="0" borderId="0" applyBorder="0" applyProtection="0"/>
    <xf numFmtId="0" fontId="5" fillId="0" borderId="0"/>
    <xf numFmtId="200" fontId="127" fillId="0" borderId="0" applyBorder="0" applyProtection="0"/>
    <xf numFmtId="0" fontId="5" fillId="0" borderId="0"/>
    <xf numFmtId="200" fontId="127" fillId="0" borderId="0" applyBorder="0" applyProtection="0"/>
    <xf numFmtId="0" fontId="5" fillId="0" borderId="0"/>
    <xf numFmtId="200" fontId="127" fillId="0" borderId="0" applyBorder="0" applyProtection="0"/>
    <xf numFmtId="0" fontId="5" fillId="0" borderId="0"/>
    <xf numFmtId="0" fontId="57" fillId="0" borderId="0"/>
    <xf numFmtId="200" fontId="127" fillId="0" borderId="0" applyBorder="0" applyProtection="0"/>
    <xf numFmtId="0" fontId="8" fillId="0" borderId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0" fontId="8" fillId="0" borderId="0"/>
    <xf numFmtId="200" fontId="288" fillId="0" borderId="0" applyBorder="0" applyProtection="0"/>
    <xf numFmtId="200" fontId="288" fillId="0" borderId="0" applyBorder="0" applyProtection="0"/>
    <xf numFmtId="0" fontId="8" fillId="0" borderId="0"/>
    <xf numFmtId="0" fontId="9" fillId="0" borderId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200" fontId="281" fillId="0" borderId="0" applyBorder="0" applyProtection="0"/>
    <xf numFmtId="173" fontId="59" fillId="0" borderId="0"/>
    <xf numFmtId="0" fontId="5" fillId="0" borderId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9" fillId="0" borderId="0"/>
    <xf numFmtId="200" fontId="281" fillId="0" borderId="0" applyBorder="0" applyProtection="0"/>
    <xf numFmtId="0" fontId="21" fillId="0" borderId="0"/>
    <xf numFmtId="0" fontId="6" fillId="0" borderId="0"/>
    <xf numFmtId="0" fontId="5" fillId="0" borderId="0"/>
    <xf numFmtId="0" fontId="8" fillId="0" borderId="0"/>
    <xf numFmtId="0" fontId="9" fillId="0" borderId="0"/>
    <xf numFmtId="200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57" fillId="0" borderId="0"/>
    <xf numFmtId="0" fontId="8" fillId="0" borderId="0"/>
    <xf numFmtId="0" fontId="9" fillId="0" borderId="0"/>
    <xf numFmtId="0" fontId="57" fillId="0" borderId="0"/>
    <xf numFmtId="200" fontId="288" fillId="0" borderId="0" applyBorder="0" applyProtection="0"/>
    <xf numFmtId="0" fontId="5" fillId="0" borderId="0"/>
    <xf numFmtId="0" fontId="21" fillId="0" borderId="0"/>
    <xf numFmtId="173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9" fillId="0" borderId="0"/>
    <xf numFmtId="200" fontId="288" fillId="0" borderId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9" fillId="0" borderId="0"/>
    <xf numFmtId="173" fontId="5" fillId="0" borderId="0"/>
    <xf numFmtId="200" fontId="288" fillId="0" borderId="0" applyBorder="0" applyProtection="0"/>
    <xf numFmtId="173" fontId="5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173" fontId="57" fillId="0" borderId="0"/>
    <xf numFmtId="0" fontId="8" fillId="0" borderId="0"/>
    <xf numFmtId="0" fontId="9" fillId="0" borderId="0"/>
    <xf numFmtId="200" fontId="288" fillId="0" borderId="0" applyBorder="0" applyProtection="0"/>
    <xf numFmtId="0" fontId="8" fillId="0" borderId="0"/>
    <xf numFmtId="0" fontId="9" fillId="0" borderId="0"/>
    <xf numFmtId="200" fontId="288" fillId="0" borderId="0" applyBorder="0" applyProtection="0"/>
    <xf numFmtId="0" fontId="8" fillId="0" borderId="0"/>
    <xf numFmtId="0" fontId="9" fillId="0" borderId="0"/>
    <xf numFmtId="200" fontId="288" fillId="0" borderId="0" applyBorder="0" applyProtection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5" fillId="0" borderId="0"/>
    <xf numFmtId="200" fontId="127" fillId="0" borderId="0" applyBorder="0" applyProtection="0"/>
    <xf numFmtId="173" fontId="5" fillId="0" borderId="0"/>
    <xf numFmtId="173" fontId="57" fillId="0" borderId="0"/>
    <xf numFmtId="173" fontId="5" fillId="0" borderId="0"/>
    <xf numFmtId="173" fontId="57" fillId="0" borderId="0"/>
    <xf numFmtId="0" fontId="21" fillId="0" borderId="0"/>
    <xf numFmtId="0" fontId="57" fillId="0" borderId="0"/>
    <xf numFmtId="0" fontId="285" fillId="0" borderId="0"/>
    <xf numFmtId="173" fontId="8" fillId="0" borderId="0"/>
    <xf numFmtId="0" fontId="5" fillId="0" borderId="0"/>
    <xf numFmtId="173" fontId="5" fillId="0" borderId="0"/>
    <xf numFmtId="173" fontId="5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21" fillId="0" borderId="0"/>
    <xf numFmtId="200" fontId="282" fillId="0" borderId="0" applyBorder="0" applyProtection="0"/>
    <xf numFmtId="0" fontId="57" fillId="0" borderId="0"/>
    <xf numFmtId="200" fontId="127" fillId="0" borderId="0" applyBorder="0" applyProtection="0"/>
    <xf numFmtId="173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0" fillId="0" borderId="0"/>
    <xf numFmtId="200" fontId="291" fillId="0" borderId="0" applyBorder="0" applyProtection="0"/>
    <xf numFmtId="173" fontId="21" fillId="0" borderId="0"/>
    <xf numFmtId="0" fontId="59" fillId="0" borderId="0"/>
    <xf numFmtId="173" fontId="101" fillId="0" borderId="0"/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8" fillId="0" borderId="0"/>
    <xf numFmtId="0" fontId="5" fillId="0" borderId="0"/>
    <xf numFmtId="0" fontId="57" fillId="0" borderId="0"/>
    <xf numFmtId="173" fontId="57" fillId="0" borderId="0"/>
    <xf numFmtId="0" fontId="8" fillId="0" borderId="0"/>
    <xf numFmtId="0" fontId="39" fillId="0" borderId="0">
      <alignment vertical="center"/>
    </xf>
    <xf numFmtId="0" fontId="57" fillId="0" borderId="0"/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21" fillId="0" borderId="0"/>
    <xf numFmtId="0" fontId="55" fillId="0" borderId="0"/>
    <xf numFmtId="173" fontId="2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200" fontId="282" fillId="0" borderId="0" applyBorder="0" applyProtection="0">
      <alignment vertical="center"/>
    </xf>
    <xf numFmtId="0" fontId="57" fillId="0" borderId="0"/>
    <xf numFmtId="0" fontId="21" fillId="0" borderId="0"/>
    <xf numFmtId="0" fontId="39" fillId="0" borderId="0">
      <alignment vertical="center"/>
    </xf>
    <xf numFmtId="173" fontId="21" fillId="0" borderId="0">
      <alignment vertical="center"/>
    </xf>
    <xf numFmtId="0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0" fontId="21" fillId="0" borderId="0"/>
    <xf numFmtId="173" fontId="21" fillId="0" borderId="0"/>
    <xf numFmtId="173" fontId="21" fillId="0" borderId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173" fontId="292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331" fontId="293" fillId="0" borderId="1">
      <alignment vertical="top"/>
    </xf>
    <xf numFmtId="0" fontId="8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73" fontId="29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7" fillId="85" borderId="47" applyNumberFormat="0" applyFont="0" applyAlignment="0" applyProtection="0"/>
    <xf numFmtId="0" fontId="57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8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173" fontId="59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0" fontId="57" fillId="3" borderId="47" applyNumberFormat="0" applyAlignment="0" applyProtection="0"/>
    <xf numFmtId="0" fontId="57" fillId="85" borderId="47" applyNumberFormat="0" applyFont="0" applyAlignment="0" applyProtection="0"/>
    <xf numFmtId="49" fontId="267" fillId="0" borderId="15">
      <alignment horizontal="left" vertical="center"/>
    </xf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332" fontId="113" fillId="0" borderId="0" applyFont="0" applyBorder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ill="0" applyBorder="0" applyAlignment="0" applyProtection="0"/>
    <xf numFmtId="9" fontId="29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ill="0" applyBorder="0" applyAlignment="0" applyProtection="0"/>
    <xf numFmtId="170" fontId="296" fillId="0" borderId="1"/>
    <xf numFmtId="0" fontId="8" fillId="0" borderId="0" applyNumberFormat="0" applyFill="0" applyBorder="0" applyAlignment="0" applyProtection="0"/>
    <xf numFmtId="333" fontId="297" fillId="0" borderId="0" applyFont="0" applyFill="0" applyBorder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173" fontId="298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0" fontId="177" fillId="0" borderId="45" applyNumberFormat="0" applyFill="0" applyAlignment="0" applyProtection="0"/>
    <xf numFmtId="178" fontId="39" fillId="0" borderId="0">
      <alignment horizontal="left" wrapText="1"/>
    </xf>
    <xf numFmtId="0" fontId="23" fillId="0" borderId="0"/>
    <xf numFmtId="0" fontId="23" fillId="0" borderId="0"/>
    <xf numFmtId="0" fontId="21" fillId="0" borderId="0"/>
    <xf numFmtId="0" fontId="34" fillId="0" borderId="0"/>
    <xf numFmtId="173" fontId="38" fillId="0" borderId="0"/>
    <xf numFmtId="200" fontId="299" fillId="0" borderId="0" applyBorder="0" applyProtection="0"/>
    <xf numFmtId="173" fontId="23" fillId="0" borderId="0"/>
    <xf numFmtId="173" fontId="34" fillId="0" borderId="0"/>
    <xf numFmtId="173" fontId="34" fillId="0" borderId="0"/>
    <xf numFmtId="0" fontId="23" fillId="0" borderId="0"/>
    <xf numFmtId="0" fontId="39" fillId="0" borderId="0"/>
    <xf numFmtId="173" fontId="37" fillId="0" borderId="0"/>
    <xf numFmtId="173" fontId="38" fillId="0" borderId="0"/>
    <xf numFmtId="173" fontId="23" fillId="0" borderId="0"/>
    <xf numFmtId="173" fontId="34" fillId="0" borderId="0"/>
    <xf numFmtId="0" fontId="23" fillId="0" borderId="0"/>
    <xf numFmtId="0" fontId="34" fillId="0" borderId="0"/>
    <xf numFmtId="173" fontId="38" fillId="0" borderId="0"/>
    <xf numFmtId="0" fontId="23" fillId="0" borderId="0"/>
    <xf numFmtId="173" fontId="34" fillId="0" borderId="0"/>
    <xf numFmtId="0" fontId="23" fillId="0" borderId="0"/>
    <xf numFmtId="173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31" fillId="0" borderId="0"/>
    <xf numFmtId="0" fontId="300" fillId="0" borderId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3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0" fontId="300" fillId="0" borderId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3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23" fillId="0" borderId="0"/>
    <xf numFmtId="173" fontId="38" fillId="0" borderId="0"/>
    <xf numFmtId="0" fontId="55" fillId="0" borderId="0" applyNumberFormat="0" applyFont="0" applyFill="0" applyBorder="0" applyAlignment="0" applyProtection="0">
      <alignment vertical="top"/>
    </xf>
    <xf numFmtId="0" fontId="23" fillId="0" borderId="0"/>
    <xf numFmtId="173" fontId="34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3" fontId="55" fillId="0" borderId="0" applyNumberFormat="0" applyFont="0" applyFill="0" applyBorder="0" applyAlignment="0" applyProtection="0">
      <alignment vertical="top"/>
    </xf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315" fontId="21" fillId="0" borderId="0" applyFont="0" applyFill="0" applyBorder="0" applyAlignment="0" applyProtection="0"/>
    <xf numFmtId="0" fontId="8" fillId="0" borderId="0">
      <alignment vertical="justify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0" fontId="8" fillId="72" borderId="1" applyNumberFormat="0" applyAlignment="0">
      <alignment horizontal="left"/>
    </xf>
    <xf numFmtId="49" fontId="9" fillId="0" borderId="1" applyNumberFormat="0" applyFill="0" applyAlignment="0" applyProtection="0"/>
    <xf numFmtId="49" fontId="267" fillId="0" borderId="1" applyNumberFormat="0" applyFill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73" fontId="301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49" fontId="9" fillId="0" borderId="0"/>
    <xf numFmtId="334" fontId="297" fillId="0" borderId="0" applyFont="0" applyFill="0" applyBorder="0" applyAlignment="0" applyProtection="0"/>
    <xf numFmtId="174" fontId="302" fillId="0" borderId="0" applyFont="0" applyFill="0" applyBorder="0" applyProtection="0">
      <alignment horizontal="right" vertical="top"/>
      <protection locked="0"/>
    </xf>
    <xf numFmtId="334" fontId="303" fillId="0" borderId="65" applyFont="0" applyFill="0" applyBorder="0" applyAlignment="0" applyProtection="0">
      <alignment horizontal="center" vertical="center" wrapText="1"/>
    </xf>
    <xf numFmtId="334" fontId="295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57" fillId="0" borderId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35" fontId="8" fillId="0" borderId="0" applyFont="0" applyFill="0" applyBorder="0" applyAlignment="0" applyProtection="0"/>
    <xf numFmtId="3" fontId="304" fillId="0" borderId="15" applyFont="0" applyBorder="0">
      <alignment horizontal="right"/>
      <protection locked="0"/>
    </xf>
    <xf numFmtId="193" fontId="2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2" fillId="0" borderId="0">
      <protection locked="0"/>
    </xf>
    <xf numFmtId="173" fontId="32" fillId="0" borderId="0">
      <protection locked="0"/>
    </xf>
    <xf numFmtId="0" fontId="32" fillId="0" borderId="0">
      <protection locked="0"/>
    </xf>
    <xf numFmtId="173" fontId="32" fillId="0" borderId="0">
      <protection locked="0"/>
    </xf>
    <xf numFmtId="228" fontId="8" fillId="0" borderId="0" applyFont="0" applyFill="0" applyBorder="0" applyAlignment="0" applyProtection="0"/>
    <xf numFmtId="224" fontId="21" fillId="0" borderId="0" applyFont="0" applyFill="0" applyBorder="0" applyAlignment="0" applyProtection="0"/>
    <xf numFmtId="336" fontId="287" fillId="0" borderId="0" applyFont="0" applyFill="0" applyBorder="0" applyAlignment="0" applyProtection="0"/>
    <xf numFmtId="168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286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285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173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337" fontId="57" fillId="0" borderId="0"/>
    <xf numFmtId="224" fontId="57" fillId="0" borderId="0"/>
    <xf numFmtId="337" fontId="57" fillId="0" borderId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8" fontId="113" fillId="0" borderId="0" applyFont="0" applyBorder="0" applyProtection="0"/>
    <xf numFmtId="167" fontId="57" fillId="0" borderId="0" applyFont="0" applyFill="0" applyBorder="0" applyAlignment="0" applyProtection="0"/>
    <xf numFmtId="337" fontId="57" fillId="0" borderId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7" fontId="57" fillId="0" borderId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337" fontId="57" fillId="0" borderId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339" fontId="57" fillId="0" borderId="0"/>
    <xf numFmtId="224" fontId="57" fillId="0" borderId="0"/>
    <xf numFmtId="340" fontId="127" fillId="0" borderId="0" applyBorder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341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337" fontId="57" fillId="0" borderId="0"/>
    <xf numFmtId="338" fontId="113" fillId="0" borderId="0" applyFont="0" applyBorder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337" fontId="57" fillId="0" borderId="0"/>
    <xf numFmtId="167" fontId="57" fillId="0" borderId="0" applyFont="0" applyFill="0" applyBorder="0" applyAlignment="0" applyProtection="0"/>
    <xf numFmtId="338" fontId="113" fillId="0" borderId="0" applyFont="0" applyBorder="0" applyProtection="0"/>
    <xf numFmtId="337" fontId="57" fillId="0" borderId="0"/>
    <xf numFmtId="338" fontId="127" fillId="0" borderId="0" applyBorder="0" applyProtection="0"/>
    <xf numFmtId="167" fontId="57" fillId="0" borderId="0" applyFont="0" applyFill="0" applyBorder="0" applyAlignment="0" applyProtection="0"/>
    <xf numFmtId="236" fontId="21" fillId="0" borderId="0" applyFont="0" applyFill="0" applyBorder="0" applyAlignment="0" applyProtection="0"/>
    <xf numFmtId="342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341" fontId="21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8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72" fontId="8" fillId="0" borderId="0" applyFont="0" applyFill="0" applyBorder="0" applyAlignment="0" applyProtection="0"/>
    <xf numFmtId="343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99" fontId="57" fillId="0" borderId="0" applyFont="0" applyFill="0" applyBorder="0" applyAlignment="0" applyProtection="0"/>
    <xf numFmtId="0" fontId="29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344" fontId="57" fillId="0" borderId="0" applyFont="0" applyFill="0" applyBorder="0" applyAlignment="0" applyProtection="0"/>
    <xf numFmtId="166" fontId="8" fillId="0" borderId="0" applyFont="0" applyFill="0" applyBorder="0" applyAlignment="0" applyProtection="0"/>
    <xf numFmtId="178" fontId="57" fillId="0" borderId="0" applyFont="0" applyFill="0" applyBorder="0" applyAlignment="0" applyProtection="0"/>
    <xf numFmtId="181" fontId="57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71" fontId="5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8" fontId="8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176" fontId="21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223" fontId="9" fillId="0" borderId="0" applyFill="0" applyBorder="0" applyAlignment="0" applyProtection="0"/>
    <xf numFmtId="217" fontId="21" fillId="0" borderId="0" applyFont="0" applyFill="0" applyBorder="0" applyAlignment="0" applyProtection="0"/>
    <xf numFmtId="217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17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6" fontId="21" fillId="0" borderId="0" applyFont="0" applyFill="0" applyBorder="0" applyAlignment="0" applyProtection="0"/>
    <xf numFmtId="217" fontId="21" fillId="0" borderId="0" applyFont="0" applyFill="0" applyBorder="0" applyAlignment="0" applyProtection="0"/>
    <xf numFmtId="167" fontId="57" fillId="0" borderId="0" applyFont="0" applyFill="0" applyBorder="0" applyAlignment="0" applyProtection="0"/>
    <xf numFmtId="337" fontId="57" fillId="0" borderId="0" applyFill="0" applyBorder="0" applyAlignment="0" applyProtection="0"/>
    <xf numFmtId="167" fontId="179" fillId="0" borderId="0" applyFont="0" applyFill="0" applyBorder="0" applyAlignment="0" applyProtection="0"/>
    <xf numFmtId="167" fontId="285" fillId="0" borderId="0" applyFont="0" applyFill="0" applyBorder="0" applyAlignment="0" applyProtection="0"/>
    <xf numFmtId="167" fontId="59" fillId="0" borderId="0" applyFont="0" applyFill="0" applyBorder="0" applyAlignment="0" applyProtection="0"/>
    <xf numFmtId="272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341" fontId="5" fillId="0" borderId="0" applyFont="0" applyFill="0" applyBorder="0" applyAlignment="0" applyProtection="0"/>
    <xf numFmtId="341" fontId="57" fillId="0" borderId="0" applyFont="0" applyFill="0" applyBorder="0" applyAlignment="0" applyProtection="0"/>
    <xf numFmtId="341" fontId="57" fillId="0" borderId="0" applyFont="0" applyFill="0" applyBorder="0" applyAlignment="0" applyProtection="0"/>
    <xf numFmtId="341" fontId="57" fillId="0" borderId="0" applyFont="0" applyFill="0" applyBorder="0" applyAlignment="0" applyProtection="0"/>
    <xf numFmtId="341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179" fillId="0" borderId="0" applyFont="0" applyFill="0" applyBorder="0" applyAlignment="0" applyProtection="0"/>
    <xf numFmtId="341" fontId="57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72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236" fontId="21" fillId="0" borderId="0" applyFont="0" applyFill="0" applyBorder="0" applyAlignment="0" applyProtection="0"/>
    <xf numFmtId="167" fontId="21" fillId="0" borderId="0" applyFill="0" applyBorder="0" applyAlignment="0" applyProtection="0"/>
    <xf numFmtId="167" fontId="21" fillId="0" borderId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1" fillId="0" borderId="0" applyFont="0" applyFill="0" applyBorder="0" applyAlignment="0" applyProtection="0"/>
    <xf numFmtId="345" fontId="59" fillId="0" borderId="0" applyFont="0" applyFill="0" applyBorder="0" applyAlignment="0" applyProtection="0"/>
    <xf numFmtId="167" fontId="21" fillId="0" borderId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21" fillId="0" borderId="0" applyFill="0" applyBorder="0" applyAlignment="0" applyProtection="0"/>
    <xf numFmtId="172" fontId="8" fillId="0" borderId="0" applyFont="0" applyFill="0" applyBorder="0" applyAlignment="0" applyProtection="0"/>
    <xf numFmtId="236" fontId="2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285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75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245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236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3" borderId="0" applyNumberFormat="0" applyBorder="0" applyAlignment="0" applyProtection="0"/>
    <xf numFmtId="173" fontId="305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0" fontId="137" fillId="12" borderId="0" applyNumberFormat="0" applyBorder="0" applyAlignment="0" applyProtection="0"/>
    <xf numFmtId="4" fontId="21" fillId="0" borderId="1"/>
    <xf numFmtId="4" fontId="21" fillId="0" borderId="22"/>
    <xf numFmtId="37" fontId="8" fillId="0" borderId="0" applyFont="0" applyBorder="0" applyAlignment="0" applyProtection="0"/>
    <xf numFmtId="192" fontId="42" fillId="0" borderId="0">
      <protection locked="0"/>
    </xf>
    <xf numFmtId="192" fontId="42" fillId="0" borderId="0">
      <protection locked="0"/>
    </xf>
    <xf numFmtId="193" fontId="43" fillId="0" borderId="0">
      <protection locked="0"/>
    </xf>
    <xf numFmtId="194" fontId="45" fillId="0" borderId="0">
      <protection locked="0"/>
    </xf>
    <xf numFmtId="193" fontId="42" fillId="0" borderId="0">
      <protection locked="0"/>
    </xf>
    <xf numFmtId="173" fontId="44" fillId="0" borderId="0">
      <protection locked="0"/>
    </xf>
    <xf numFmtId="49" fontId="306" fillId="0" borderId="1">
      <alignment horizontal="center" vertical="center" wrapText="1"/>
    </xf>
    <xf numFmtId="49" fontId="307" fillId="0" borderId="1" applyNumberFormat="0" applyFill="0" applyAlignment="0" applyProtection="0"/>
    <xf numFmtId="40" fontId="308" fillId="0" borderId="0" applyFont="0" applyFill="0" applyBorder="0" applyAlignment="0" applyProtection="0"/>
    <xf numFmtId="38" fontId="308" fillId="0" borderId="0" applyFont="0" applyFill="0" applyBorder="0" applyAlignment="0" applyProtection="0"/>
    <xf numFmtId="0" fontId="308" fillId="0" borderId="0" applyFont="0" applyFill="0" applyBorder="0" applyAlignment="0" applyProtection="0"/>
    <xf numFmtId="0" fontId="308" fillId="0" borderId="0" applyFont="0" applyFill="0" applyBorder="0" applyAlignment="0" applyProtection="0"/>
    <xf numFmtId="0" fontId="30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346" fontId="310" fillId="0" borderId="0" applyFont="0" applyFill="0" applyBorder="0" applyAlignment="0" applyProtection="0"/>
    <xf numFmtId="347" fontId="310" fillId="0" borderId="0" applyFont="0" applyFill="0" applyBorder="0" applyAlignment="0" applyProtection="0"/>
    <xf numFmtId="0" fontId="311" fillId="0" borderId="0"/>
    <xf numFmtId="0" fontId="312" fillId="0" borderId="0"/>
    <xf numFmtId="0" fontId="58" fillId="0" borderId="0"/>
    <xf numFmtId="0" fontId="19" fillId="0" borderId="0"/>
    <xf numFmtId="0" fontId="19" fillId="0" borderId="0"/>
    <xf numFmtId="0" fontId="4" fillId="0" borderId="0"/>
    <xf numFmtId="167" fontId="4" fillId="0" borderId="0" applyFont="0" applyFill="0" applyBorder="0" applyAlignment="0" applyProtection="0"/>
    <xf numFmtId="0" fontId="57" fillId="0" borderId="0"/>
    <xf numFmtId="0" fontId="113" fillId="116" borderId="0" applyNumberFormat="0" applyFont="0" applyBorder="0" applyProtection="0"/>
    <xf numFmtId="0" fontId="57" fillId="9" borderId="0" applyNumberFormat="0" applyBorder="0" applyAlignment="0" applyProtection="0"/>
    <xf numFmtId="0" fontId="113" fillId="117" borderId="0" applyNumberFormat="0" applyFont="0" applyBorder="0" applyProtection="0"/>
    <xf numFmtId="0" fontId="57" fillId="11" borderId="0" applyNumberFormat="0" applyBorder="0" applyAlignment="0" applyProtection="0"/>
    <xf numFmtId="0" fontId="113" fillId="118" borderId="0" applyNumberFormat="0" applyFont="0" applyBorder="0" applyProtection="0"/>
    <xf numFmtId="0" fontId="57" fillId="13" borderId="0" applyNumberFormat="0" applyBorder="0" applyAlignment="0" applyProtection="0"/>
    <xf numFmtId="0" fontId="113" fillId="119" borderId="0" applyNumberFormat="0" applyFont="0" applyBorder="0" applyProtection="0"/>
    <xf numFmtId="0" fontId="57" fillId="15" borderId="0" applyNumberFormat="0" applyBorder="0" applyAlignment="0" applyProtection="0"/>
    <xf numFmtId="0" fontId="113" fillId="120" borderId="0" applyNumberFormat="0" applyFont="0" applyBorder="0" applyProtection="0"/>
    <xf numFmtId="0" fontId="57" fillId="20" borderId="0" applyNumberFormat="0" applyBorder="0" applyAlignment="0" applyProtection="0"/>
    <xf numFmtId="0" fontId="113" fillId="121" borderId="0" applyNumberFormat="0" applyFont="0" applyBorder="0" applyProtection="0"/>
    <xf numFmtId="0" fontId="57" fillId="19" borderId="0" applyNumberFormat="0" applyBorder="0" applyAlignment="0" applyProtection="0"/>
    <xf numFmtId="0" fontId="113" fillId="122" borderId="0" applyNumberFormat="0" applyFont="0" applyBorder="0" applyProtection="0"/>
    <xf numFmtId="0" fontId="57" fillId="22" borderId="0" applyNumberFormat="0" applyBorder="0" applyAlignment="0" applyProtection="0"/>
    <xf numFmtId="0" fontId="113" fillId="123" borderId="0" applyNumberFormat="0" applyFont="0" applyBorder="0" applyProtection="0"/>
    <xf numFmtId="0" fontId="57" fillId="29" borderId="0" applyNumberFormat="0" applyBorder="0" applyAlignment="0" applyProtection="0"/>
    <xf numFmtId="0" fontId="113" fillId="124" borderId="0" applyNumberFormat="0" applyFont="0" applyBorder="0" applyProtection="0"/>
    <xf numFmtId="0" fontId="57" fillId="26" borderId="0" applyNumberFormat="0" applyBorder="0" applyAlignment="0" applyProtection="0"/>
    <xf numFmtId="0" fontId="113" fillId="119" borderId="0" applyNumberFormat="0" applyFont="0" applyBorder="0" applyProtection="0"/>
    <xf numFmtId="0" fontId="57" fillId="15" borderId="0" applyNumberFormat="0" applyBorder="0" applyAlignment="0" applyProtection="0"/>
    <xf numFmtId="0" fontId="113" fillId="122" borderId="0" applyNumberFormat="0" applyFont="0" applyBorder="0" applyProtection="0"/>
    <xf numFmtId="0" fontId="57" fillId="22" borderId="0" applyNumberFormat="0" applyBorder="0" applyAlignment="0" applyProtection="0"/>
    <xf numFmtId="0" fontId="113" fillId="125" borderId="0" applyNumberFormat="0" applyFont="0" applyBorder="0" applyProtection="0"/>
    <xf numFmtId="0" fontId="57" fillId="28" borderId="0" applyNumberFormat="0" applyBorder="0" applyAlignment="0" applyProtection="0"/>
    <xf numFmtId="0" fontId="331" fillId="126" borderId="0" applyNumberFormat="0" applyBorder="0" applyProtection="0"/>
    <xf numFmtId="0" fontId="331" fillId="123" borderId="0" applyNumberFormat="0" applyBorder="0" applyProtection="0"/>
    <xf numFmtId="0" fontId="331" fillId="124" borderId="0" applyNumberFormat="0" applyBorder="0" applyProtection="0"/>
    <xf numFmtId="0" fontId="331" fillId="127" borderId="0" applyNumberFormat="0" applyBorder="0" applyProtection="0"/>
    <xf numFmtId="0" fontId="331" fillId="128" borderId="0" applyNumberFormat="0" applyBorder="0" applyProtection="0"/>
    <xf numFmtId="0" fontId="331" fillId="129" borderId="0" applyNumberFormat="0" applyBorder="0" applyProtection="0"/>
    <xf numFmtId="0" fontId="256" fillId="18" borderId="25" applyNumberFormat="0" applyAlignment="0" applyProtection="0"/>
    <xf numFmtId="0" fontId="95" fillId="64" borderId="25" applyNumberFormat="0" applyAlignment="0" applyProtection="0"/>
    <xf numFmtId="165" fontId="9" fillId="65" borderId="18">
      <alignment vertical="center"/>
    </xf>
    <xf numFmtId="165" fontId="101" fillId="0" borderId="0" applyFont="0" applyFill="0" applyBorder="0" applyAlignment="0" applyProtection="0"/>
    <xf numFmtId="0" fontId="150" fillId="0" borderId="0" applyNumberFormat="0" applyBorder="0" applyProtection="0">
      <alignment horizontal="center" textRotation="90"/>
    </xf>
    <xf numFmtId="0" fontId="256" fillId="18" borderId="25" applyNumberFormat="0" applyAlignment="0" applyProtection="0"/>
    <xf numFmtId="0" fontId="8" fillId="85" borderId="47" applyNumberFormat="0" applyFont="0" applyAlignment="0" applyProtection="0"/>
    <xf numFmtId="165" fontId="101" fillId="0" borderId="0" applyFont="0" applyFill="0" applyBorder="0" applyAlignment="0" applyProtection="0"/>
    <xf numFmtId="10" fontId="57" fillId="0" borderId="0"/>
    <xf numFmtId="0" fontId="235" fillId="0" borderId="0" applyFill="0" applyBorder="0" applyProtection="0">
      <alignment horizontal="left" vertical="top"/>
    </xf>
    <xf numFmtId="0" fontId="331" fillId="130" borderId="0" applyNumberFormat="0" applyBorder="0" applyProtection="0"/>
    <xf numFmtId="0" fontId="331" fillId="131" borderId="0" applyNumberFormat="0" applyBorder="0" applyProtection="0"/>
    <xf numFmtId="0" fontId="331" fillId="132" borderId="0" applyNumberFormat="0" applyBorder="0" applyProtection="0"/>
    <xf numFmtId="0" fontId="331" fillId="127" borderId="0" applyNumberFormat="0" applyBorder="0" applyProtection="0"/>
    <xf numFmtId="0" fontId="331" fillId="128" borderId="0" applyNumberFormat="0" applyBorder="0" applyProtection="0"/>
    <xf numFmtId="0" fontId="331" fillId="133" borderId="0" applyNumberFormat="0" applyBorder="0" applyProtection="0"/>
    <xf numFmtId="0" fontId="332" fillId="121" borderId="66" applyNumberFormat="0" applyProtection="0"/>
    <xf numFmtId="0" fontId="333" fillId="79" borderId="67" applyNumberFormat="0" applyProtection="0"/>
    <xf numFmtId="0" fontId="334" fillId="79" borderId="66" applyNumberFormat="0" applyProtection="0"/>
    <xf numFmtId="193" fontId="57" fillId="0" borderId="0" applyFont="0" applyFill="0" applyBorder="0" applyAlignment="0" applyProtection="0"/>
    <xf numFmtId="0" fontId="335" fillId="0" borderId="68" applyNumberFormat="0" applyProtection="0"/>
    <xf numFmtId="0" fontId="336" fillId="0" borderId="69" applyNumberFormat="0" applyProtection="0"/>
    <xf numFmtId="0" fontId="337" fillId="0" borderId="70" applyNumberFormat="0" applyProtection="0"/>
    <xf numFmtId="0" fontId="337" fillId="0" borderId="0" applyNumberFormat="0" applyBorder="0" applyProtection="0"/>
    <xf numFmtId="0" fontId="338" fillId="0" borderId="71" applyNumberFormat="0" applyProtection="0"/>
    <xf numFmtId="0" fontId="339" fillId="134" borderId="72" applyNumberFormat="0" applyProtection="0"/>
    <xf numFmtId="0" fontId="340" fillId="0" borderId="0" applyNumberFormat="0" applyBorder="0" applyProtection="0"/>
    <xf numFmtId="0" fontId="341" fillId="135" borderId="0" applyNumberFormat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57" fillId="0" borderId="0"/>
    <xf numFmtId="0" fontId="4" fillId="0" borderId="0"/>
    <xf numFmtId="0" fontId="342" fillId="117" borderId="0" applyNumberFormat="0" applyBorder="0" applyProtection="0"/>
    <xf numFmtId="0" fontId="343" fillId="0" borderId="0" applyNumberFormat="0" applyBorder="0" applyProtection="0"/>
    <xf numFmtId="0" fontId="113" fillId="81" borderId="73" applyNumberFormat="0" applyFont="0" applyProtection="0"/>
    <xf numFmtId="9" fontId="59" fillId="0" borderId="0" applyFont="0" applyFill="0" applyBorder="0" applyAlignment="0" applyProtection="0"/>
    <xf numFmtId="0" fontId="344" fillId="0" borderId="74" applyNumberFormat="0" applyProtection="0"/>
    <xf numFmtId="200" fontId="299" fillId="0" borderId="0" applyBorder="0" applyProtection="0"/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55" fillId="0" borderId="0" applyNumberFormat="0" applyFont="0" applyFill="0" applyBorder="0" applyAlignment="0" applyProtection="0">
      <alignment vertical="top"/>
    </xf>
    <xf numFmtId="0" fontId="345" fillId="0" borderId="0" applyNumberFormat="0" applyBorder="0" applyProtection="0"/>
    <xf numFmtId="349" fontId="21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57" fillId="0" borderId="0" applyFont="0" applyFill="0" applyBorder="0" applyAlignment="0" applyProtection="0"/>
    <xf numFmtId="165" fontId="57" fillId="0" borderId="0"/>
    <xf numFmtId="165" fontId="57" fillId="0" borderId="0"/>
    <xf numFmtId="167" fontId="57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348" fontId="8" fillId="0" borderId="0" applyFont="0" applyFill="0" applyBorder="0" applyAlignment="0" applyProtection="0"/>
    <xf numFmtId="176" fontId="21" fillId="0" borderId="0" applyFont="0" applyFill="0" applyBorder="0" applyAlignment="0" applyProtection="0"/>
    <xf numFmtId="343" fontId="21" fillId="0" borderId="0" applyFont="0" applyFill="0" applyBorder="0" applyAlignment="0" applyProtection="0"/>
    <xf numFmtId="167" fontId="29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59" fillId="0" borderId="0" applyFont="0" applyFill="0" applyBorder="0" applyAlignment="0" applyProtection="0"/>
    <xf numFmtId="165" fontId="21" fillId="0" borderId="0" applyFont="0" applyFill="0" applyBorder="0" applyAlignment="0" applyProtection="0"/>
    <xf numFmtId="350" fontId="59" fillId="0" borderId="0" applyFont="0" applyFill="0" applyBorder="0" applyAlignment="0" applyProtection="0"/>
    <xf numFmtId="0" fontId="346" fillId="118" borderId="0" applyNumberFormat="0" applyBorder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6" fontId="21" fillId="0" borderId="0" applyFont="0" applyFill="0" applyBorder="0" applyAlignment="0" applyProtection="0"/>
    <xf numFmtId="0" fontId="4" fillId="0" borderId="0"/>
    <xf numFmtId="171" fontId="4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111" fillId="0" borderId="0" applyFont="0" applyFill="0" applyBorder="0" applyAlignment="0" applyProtection="0"/>
    <xf numFmtId="171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4" fillId="0" borderId="0"/>
    <xf numFmtId="173" fontId="4" fillId="0" borderId="0"/>
    <xf numFmtId="173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0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/>
    <xf numFmtId="0" fontId="347" fillId="0" borderId="0"/>
    <xf numFmtId="165" fontId="2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341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165" fontId="9" fillId="65" borderId="18">
      <alignment vertical="center"/>
    </xf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57" fillId="0" borderId="0" applyFont="0" applyFill="0" applyBorder="0" applyAlignment="0" applyProtection="0"/>
    <xf numFmtId="165" fontId="57" fillId="0" borderId="0"/>
    <xf numFmtId="165" fontId="57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08" fontId="21" fillId="0" borderId="0" applyFont="0" applyFill="0" applyBorder="0" applyAlignment="0" applyProtection="0"/>
    <xf numFmtId="308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57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2" fillId="0" borderId="0"/>
    <xf numFmtId="0" fontId="10" fillId="0" borderId="0"/>
    <xf numFmtId="164" fontId="2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78">
    <xf numFmtId="0" fontId="0" fillId="0" borderId="0" xfId="0"/>
    <xf numFmtId="171" fontId="326" fillId="0" borderId="0" xfId="9" applyFont="1" applyFill="1" applyAlignment="1">
      <alignment vertical="center"/>
    </xf>
    <xf numFmtId="171" fontId="328" fillId="0" borderId="0" xfId="9" applyFont="1" applyFill="1" applyAlignment="1">
      <alignment vertical="center"/>
    </xf>
    <xf numFmtId="4" fontId="16" fillId="0" borderId="2" xfId="8" applyNumberFormat="1" applyFont="1" applyFill="1" applyBorder="1" applyAlignment="1">
      <alignment horizontal="center" vertical="center" wrapText="1"/>
    </xf>
    <xf numFmtId="4" fontId="16" fillId="0" borderId="3" xfId="8" applyNumberFormat="1" applyFont="1" applyFill="1" applyBorder="1" applyAlignment="1">
      <alignment horizontal="center" vertical="center" wrapText="1"/>
    </xf>
    <xf numFmtId="4" fontId="16" fillId="0" borderId="1" xfId="8" applyNumberFormat="1" applyFont="1" applyFill="1" applyBorder="1" applyAlignment="1">
      <alignment horizontal="center" vertical="center"/>
    </xf>
    <xf numFmtId="0" fontId="348" fillId="0" borderId="0" xfId="7" applyFont="1" applyAlignment="1">
      <alignment vertical="center"/>
    </xf>
    <xf numFmtId="0" fontId="349" fillId="136" borderId="1" xfId="7" applyFont="1" applyFill="1" applyBorder="1" applyAlignment="1">
      <alignment vertical="center" wrapText="1"/>
    </xf>
    <xf numFmtId="0" fontId="349" fillId="137" borderId="1" xfId="7" applyFont="1" applyFill="1" applyBorder="1" applyAlignment="1">
      <alignment vertical="center" wrapText="1"/>
    </xf>
    <xf numFmtId="0" fontId="12" fillId="0" borderId="1" xfId="7" applyFont="1" applyBorder="1" applyAlignment="1">
      <alignment vertical="center" wrapText="1"/>
    </xf>
    <xf numFmtId="0" fontId="12" fillId="138" borderId="1" xfId="7" applyFont="1" applyFill="1" applyBorder="1" applyAlignment="1">
      <alignment vertical="center" wrapText="1"/>
    </xf>
    <xf numFmtId="0" fontId="12" fillId="0" borderId="1" xfId="7" applyFont="1" applyBorder="1" applyAlignment="1">
      <alignment horizontal="left" vertical="center" wrapText="1" indent="4"/>
    </xf>
    <xf numFmtId="0" fontId="12" fillId="139" borderId="1" xfId="7" applyFont="1" applyFill="1" applyBorder="1" applyAlignment="1">
      <alignment vertical="center" wrapText="1"/>
    </xf>
    <xf numFmtId="0" fontId="350" fillId="0" borderId="1" xfId="7" applyFont="1" applyBorder="1" applyAlignment="1">
      <alignment horizontal="left" vertical="center" wrapText="1" indent="4"/>
    </xf>
    <xf numFmtId="0" fontId="350" fillId="0" borderId="1" xfId="7" applyFont="1" applyBorder="1" applyAlignment="1">
      <alignment horizontal="left" vertical="center" wrapText="1" indent="2"/>
    </xf>
    <xf numFmtId="0" fontId="12" fillId="0" borderId="1" xfId="7" applyFont="1" applyBorder="1" applyAlignment="1">
      <alignment horizontal="left" vertical="center" wrapText="1" indent="1"/>
    </xf>
    <xf numFmtId="0" fontId="20" fillId="0" borderId="1" xfId="7" applyFont="1" applyBorder="1" applyAlignment="1">
      <alignment horizontal="left" vertical="center" wrapText="1" indent="1"/>
    </xf>
    <xf numFmtId="0" fontId="350" fillId="0" borderId="1" xfId="7" applyFont="1" applyBorder="1" applyAlignment="1">
      <alignment horizontal="left" vertical="center" wrapText="1" indent="6"/>
    </xf>
    <xf numFmtId="0" fontId="12" fillId="0" borderId="0" xfId="7" applyFont="1"/>
    <xf numFmtId="0" fontId="14" fillId="0" borderId="0" xfId="7" applyFont="1"/>
    <xf numFmtId="171" fontId="240" fillId="0" borderId="0" xfId="9" applyFont="1" applyFill="1" applyBorder="1" applyAlignment="1">
      <alignment vertical="center"/>
    </xf>
    <xf numFmtId="0" fontId="20" fillId="136" borderId="1" xfId="7" applyFont="1" applyFill="1" applyBorder="1" applyAlignment="1">
      <alignment horizontal="center" vertical="center" wrapText="1"/>
    </xf>
    <xf numFmtId="0" fontId="12" fillId="136" borderId="1" xfId="7" applyFont="1" applyFill="1" applyBorder="1" applyAlignment="1">
      <alignment horizontal="center" vertical="center" wrapText="1"/>
    </xf>
    <xf numFmtId="348" fontId="349" fillId="136" borderId="1" xfId="7" applyNumberFormat="1" applyFont="1" applyFill="1" applyBorder="1" applyAlignment="1">
      <alignment horizontal="center" vertical="center" wrapText="1"/>
    </xf>
    <xf numFmtId="348" fontId="349" fillId="136" borderId="1" xfId="9" applyNumberFormat="1" applyFont="1" applyFill="1" applyBorder="1" applyAlignment="1">
      <alignment horizontal="center" vertical="center" wrapText="1"/>
    </xf>
    <xf numFmtId="348" fontId="349" fillId="137" borderId="1" xfId="7" applyNumberFormat="1" applyFont="1" applyFill="1" applyBorder="1" applyAlignment="1">
      <alignment horizontal="center" vertical="center" wrapText="1"/>
    </xf>
    <xf numFmtId="348" fontId="20" fillId="0" borderId="1" xfId="7" applyNumberFormat="1" applyFont="1" applyBorder="1" applyAlignment="1">
      <alignment horizontal="center" vertical="center" wrapText="1"/>
    </xf>
    <xf numFmtId="348" fontId="20" fillId="138" borderId="1" xfId="7" applyNumberFormat="1" applyFont="1" applyFill="1" applyBorder="1" applyAlignment="1">
      <alignment horizontal="center" vertical="center" wrapText="1"/>
    </xf>
    <xf numFmtId="348" fontId="12" fillId="0" borderId="1" xfId="7" applyNumberFormat="1" applyFont="1" applyBorder="1" applyAlignment="1">
      <alignment horizontal="center" vertical="center" wrapText="1"/>
    </xf>
    <xf numFmtId="348" fontId="12" fillId="139" borderId="1" xfId="7" applyNumberFormat="1" applyFont="1" applyFill="1" applyBorder="1" applyAlignment="1">
      <alignment horizontal="center" vertical="center" wrapText="1"/>
    </xf>
    <xf numFmtId="348" fontId="20" fillId="139" borderId="1" xfId="7" applyNumberFormat="1" applyFont="1" applyFill="1" applyBorder="1" applyAlignment="1">
      <alignment horizontal="center" vertical="center" wrapText="1"/>
    </xf>
    <xf numFmtId="348" fontId="349" fillId="0" borderId="1" xfId="7" applyNumberFormat="1" applyFont="1" applyBorder="1" applyAlignment="1">
      <alignment horizontal="center" vertical="center" wrapText="1"/>
    </xf>
    <xf numFmtId="348" fontId="350" fillId="0" borderId="1" xfId="7" applyNumberFormat="1" applyFont="1" applyBorder="1" applyAlignment="1">
      <alignment horizontal="center" vertical="center" wrapText="1"/>
    </xf>
    <xf numFmtId="0" fontId="12" fillId="136" borderId="0" xfId="7" applyFont="1" applyFill="1"/>
    <xf numFmtId="348" fontId="351" fillId="0" borderId="1" xfId="7" applyNumberFormat="1" applyFont="1" applyBorder="1" applyAlignment="1">
      <alignment horizontal="center" vertical="center" wrapText="1"/>
    </xf>
    <xf numFmtId="348" fontId="352" fillId="0" borderId="1" xfId="7" applyNumberFormat="1" applyFont="1" applyBorder="1" applyAlignment="1">
      <alignment horizontal="center" vertical="center" wrapText="1"/>
    </xf>
    <xf numFmtId="348" fontId="14" fillId="0" borderId="1" xfId="7" applyNumberFormat="1" applyFont="1" applyBorder="1" applyAlignment="1">
      <alignment horizontal="center" vertical="center" wrapText="1"/>
    </xf>
    <xf numFmtId="348" fontId="12" fillId="137" borderId="1" xfId="7" applyNumberFormat="1" applyFont="1" applyFill="1" applyBorder="1" applyAlignment="1">
      <alignment horizontal="center" vertical="center" wrapText="1"/>
    </xf>
    <xf numFmtId="348" fontId="351" fillId="137" borderId="1" xfId="7" applyNumberFormat="1" applyFont="1" applyFill="1" applyBorder="1" applyAlignment="1">
      <alignment horizontal="center" vertical="center" wrapText="1"/>
    </xf>
    <xf numFmtId="0" fontId="328" fillId="0" borderId="0" xfId="9" applyNumberFormat="1" applyFont="1" applyFill="1" applyAlignment="1">
      <alignment horizontal="left" vertical="center"/>
    </xf>
    <xf numFmtId="0" fontId="355" fillId="0" borderId="1" xfId="7" applyFont="1" applyBorder="1" applyAlignment="1">
      <alignment horizontal="left" vertical="center" wrapText="1" indent="6"/>
    </xf>
    <xf numFmtId="4" fontId="314" fillId="0" borderId="1" xfId="8" applyNumberFormat="1" applyFont="1" applyFill="1" applyBorder="1" applyAlignment="1">
      <alignment horizontal="center" vertical="center" wrapText="1"/>
    </xf>
    <xf numFmtId="4" fontId="313" fillId="0" borderId="1" xfId="8" applyNumberFormat="1" applyFont="1" applyFill="1" applyBorder="1" applyAlignment="1">
      <alignment horizontal="center" vertical="center" wrapText="1"/>
    </xf>
    <xf numFmtId="4" fontId="313" fillId="0" borderId="1" xfId="8" applyNumberFormat="1" applyFont="1" applyFill="1" applyBorder="1" applyAlignment="1">
      <alignment horizontal="center" vertical="center"/>
    </xf>
    <xf numFmtId="0" fontId="348" fillId="140" borderId="1" xfId="7" applyFont="1" applyFill="1" applyBorder="1" applyAlignment="1">
      <alignment horizontal="center" vertical="center"/>
    </xf>
    <xf numFmtId="348" fontId="348" fillId="140" borderId="1" xfId="7" applyNumberFormat="1" applyFont="1" applyFill="1" applyBorder="1" applyAlignment="1">
      <alignment horizontal="center" vertical="center" wrapText="1"/>
    </xf>
    <xf numFmtId="0" fontId="356" fillId="0" borderId="0" xfId="0" applyFont="1"/>
    <xf numFmtId="348" fontId="240" fillId="138" borderId="1" xfId="7" applyNumberFormat="1" applyFont="1" applyFill="1" applyBorder="1" applyAlignment="1">
      <alignment horizontal="center" vertical="center" wrapText="1"/>
    </xf>
    <xf numFmtId="4" fontId="313" fillId="0" borderId="3" xfId="8" applyNumberFormat="1" applyFont="1" applyFill="1" applyBorder="1" applyAlignment="1">
      <alignment horizontal="center" vertical="center" wrapText="1"/>
    </xf>
    <xf numFmtId="0" fontId="3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13" fillId="0" borderId="1" xfId="0" applyFont="1" applyFill="1" applyBorder="1" applyAlignment="1">
      <alignment horizontal="center" vertical="center"/>
    </xf>
    <xf numFmtId="0" fontId="313" fillId="0" borderId="1" xfId="3" applyFont="1" applyFill="1" applyBorder="1" applyAlignment="1">
      <alignment horizontal="center" vertical="center" wrapText="1"/>
    </xf>
    <xf numFmtId="4" fontId="313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/>
    <xf numFmtId="0" fontId="313" fillId="0" borderId="0" xfId="0" applyFont="1" applyFill="1"/>
    <xf numFmtId="0" fontId="313" fillId="0" borderId="0" xfId="0" applyFont="1" applyFill="1" applyAlignment="1">
      <alignment horizontal="center" vertical="center" wrapText="1"/>
    </xf>
    <xf numFmtId="0" fontId="313" fillId="0" borderId="0" xfId="0" applyFont="1" applyFill="1" applyAlignment="1">
      <alignment horizontal="center" vertical="center"/>
    </xf>
    <xf numFmtId="4" fontId="313" fillId="0" borderId="0" xfId="0" applyNumberFormat="1" applyFont="1" applyFill="1" applyAlignment="1">
      <alignment horizontal="center" vertical="center"/>
    </xf>
    <xf numFmtId="0" fontId="317" fillId="0" borderId="0" xfId="0" applyFont="1" applyFill="1"/>
    <xf numFmtId="0" fontId="329" fillId="0" borderId="0" xfId="0" applyFont="1" applyFill="1"/>
    <xf numFmtId="0" fontId="318" fillId="0" borderId="0" xfId="0" applyFont="1" applyFill="1"/>
    <xf numFmtId="0" fontId="318" fillId="0" borderId="0" xfId="0" applyFont="1" applyFill="1" applyAlignment="1">
      <alignment horizontal="center" vertical="center" wrapText="1"/>
    </xf>
    <xf numFmtId="0" fontId="17" fillId="0" borderId="0" xfId="0" applyFont="1" applyFill="1"/>
    <xf numFmtId="0" fontId="13" fillId="0" borderId="0" xfId="0" applyFont="1" applyFill="1"/>
    <xf numFmtId="0" fontId="13" fillId="0" borderId="0" xfId="0" applyFont="1" applyFill="1" applyAlignment="1">
      <alignment horizontal="center" vertical="center" wrapText="1"/>
    </xf>
    <xf numFmtId="0" fontId="317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center" wrapText="1"/>
    </xf>
    <xf numFmtId="0" fontId="316" fillId="0" borderId="0" xfId="0" applyFont="1" applyFill="1"/>
    <xf numFmtId="0" fontId="314" fillId="0" borderId="1" xfId="0" applyFont="1" applyFill="1" applyBorder="1" applyAlignment="1">
      <alignment horizontal="center" vertical="center" wrapText="1"/>
    </xf>
    <xf numFmtId="4" fontId="313" fillId="0" borderId="1" xfId="0" applyNumberFormat="1" applyFont="1" applyFill="1" applyBorder="1" applyAlignment="1">
      <alignment horizontal="center" vertical="center"/>
    </xf>
    <xf numFmtId="0" fontId="31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" fontId="313" fillId="0" borderId="1" xfId="0" applyNumberFormat="1" applyFont="1" applyFill="1" applyBorder="1" applyAlignment="1">
      <alignment horizontal="center" vertical="center" wrapText="1"/>
    </xf>
    <xf numFmtId="0" fontId="316" fillId="0" borderId="4" xfId="0" applyFont="1" applyFill="1" applyBorder="1" applyAlignment="1">
      <alignment horizontal="center" vertical="center" wrapText="1"/>
    </xf>
    <xf numFmtId="351" fontId="313" fillId="0" borderId="1" xfId="0" applyNumberFormat="1" applyFont="1" applyFill="1" applyBorder="1" applyAlignment="1">
      <alignment horizontal="center" vertical="center" wrapText="1"/>
    </xf>
    <xf numFmtId="351" fontId="13" fillId="0" borderId="1" xfId="0" applyNumberFormat="1" applyFont="1" applyFill="1" applyBorder="1" applyAlignment="1">
      <alignment horizontal="center" vertical="center" wrapText="1"/>
    </xf>
    <xf numFmtId="0" fontId="354" fillId="0" borderId="1" xfId="0" applyFont="1" applyFill="1" applyBorder="1" applyAlignment="1">
      <alignment horizontal="center" vertical="center" wrapText="1"/>
    </xf>
    <xf numFmtId="0" fontId="316" fillId="0" borderId="1" xfId="0" applyFont="1" applyFill="1" applyBorder="1" applyAlignment="1">
      <alignment horizontal="center" vertical="center" wrapText="1"/>
    </xf>
    <xf numFmtId="4" fontId="314" fillId="0" borderId="1" xfId="0" applyNumberFormat="1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 wrapText="1"/>
    </xf>
    <xf numFmtId="0" fontId="314" fillId="0" borderId="13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/>
    </xf>
    <xf numFmtId="0" fontId="324" fillId="0" borderId="0" xfId="0" applyFont="1" applyFill="1"/>
    <xf numFmtId="0" fontId="323" fillId="0" borderId="0" xfId="0" applyFont="1" applyFill="1"/>
    <xf numFmtId="0" fontId="324" fillId="0" borderId="0" xfId="0" applyFont="1" applyFill="1" applyAlignment="1">
      <alignment horizontal="center" vertical="center" wrapText="1"/>
    </xf>
    <xf numFmtId="0" fontId="324" fillId="0" borderId="0" xfId="0" applyFont="1" applyFill="1" applyAlignment="1">
      <alignment vertical="center" wrapText="1"/>
    </xf>
    <xf numFmtId="0" fontId="325" fillId="0" borderId="0" xfId="7" applyFont="1" applyFill="1"/>
    <xf numFmtId="0" fontId="326" fillId="0" borderId="0" xfId="0" applyFont="1" applyFill="1" applyAlignment="1">
      <alignment vertical="center"/>
    </xf>
    <xf numFmtId="0" fontId="323" fillId="0" borderId="0" xfId="0" applyFont="1" applyFill="1" applyAlignment="1">
      <alignment horizontal="center" vertical="center"/>
    </xf>
    <xf numFmtId="4" fontId="323" fillId="0" borderId="0" xfId="0" applyNumberFormat="1" applyFont="1" applyFill="1" applyAlignment="1">
      <alignment horizontal="center" vertical="center"/>
    </xf>
    <xf numFmtId="0" fontId="323" fillId="0" borderId="0" xfId="0" applyFont="1" applyFill="1" applyAlignment="1">
      <alignment horizontal="center" vertical="center" wrapText="1"/>
    </xf>
    <xf numFmtId="0" fontId="327" fillId="0" borderId="0" xfId="0" applyFont="1" applyFill="1"/>
    <xf numFmtId="0" fontId="324" fillId="0" borderId="0" xfId="0" applyFont="1" applyFill="1" applyAlignment="1">
      <alignment vertical="center"/>
    </xf>
    <xf numFmtId="0" fontId="323" fillId="0" borderId="0" xfId="0" applyFont="1" applyFill="1" applyAlignment="1">
      <alignment vertical="center"/>
    </xf>
    <xf numFmtId="0" fontId="328" fillId="0" borderId="0" xfId="0" applyFont="1" applyFill="1" applyAlignment="1">
      <alignment vertical="center"/>
    </xf>
    <xf numFmtId="0" fontId="328" fillId="0" borderId="0" xfId="0" applyFont="1" applyFill="1" applyAlignment="1">
      <alignment horizontal="center" vertical="center" wrapText="1"/>
    </xf>
    <xf numFmtId="0" fontId="328" fillId="0" borderId="0" xfId="0" applyFont="1" applyFill="1"/>
    <xf numFmtId="0" fontId="16" fillId="0" borderId="1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320" fillId="0" borderId="4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314" fillId="0" borderId="1" xfId="0" applyFont="1" applyFill="1" applyBorder="1" applyAlignment="1">
      <alignment horizontal="center" vertical="center"/>
    </xf>
    <xf numFmtId="167" fontId="314" fillId="0" borderId="1" xfId="8" applyFont="1" applyFill="1" applyBorder="1" applyAlignment="1">
      <alignment horizontal="center" vertical="center"/>
    </xf>
    <xf numFmtId="9" fontId="317" fillId="0" borderId="1" xfId="0" applyNumberFormat="1" applyFont="1" applyFill="1" applyBorder="1" applyAlignment="1">
      <alignment horizontal="center" vertical="center" wrapText="1"/>
    </xf>
    <xf numFmtId="4" fontId="313" fillId="0" borderId="13" xfId="8" applyNumberFormat="1" applyFont="1" applyFill="1" applyBorder="1" applyAlignment="1">
      <alignment horizontal="center" vertical="center" wrapText="1"/>
    </xf>
    <xf numFmtId="0" fontId="328" fillId="0" borderId="0" xfId="0" applyFont="1" applyFill="1" applyAlignment="1">
      <alignment horizontal="left" wrapText="1"/>
    </xf>
    <xf numFmtId="4" fontId="16" fillId="0" borderId="13" xfId="0" applyNumberFormat="1" applyFont="1" applyFill="1" applyBorder="1" applyAlignment="1">
      <alignment horizontal="center" vertical="center" wrapText="1"/>
    </xf>
    <xf numFmtId="4" fontId="16" fillId="0" borderId="3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5" fillId="0" borderId="2" xfId="0" quotePrefix="1" applyFont="1" applyFill="1" applyBorder="1" applyAlignment="1">
      <alignment horizontal="left" vertical="center"/>
    </xf>
    <xf numFmtId="0" fontId="15" fillId="0" borderId="16" xfId="0" quotePrefix="1" applyFont="1" applyFill="1" applyBorder="1" applyAlignment="1">
      <alignment horizontal="left" vertical="center"/>
    </xf>
    <xf numFmtId="0" fontId="15" fillId="0" borderId="4" xfId="0" quotePrefix="1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16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320" fillId="0" borderId="2" xfId="0" applyFont="1" applyFill="1" applyBorder="1" applyAlignment="1">
      <alignment horizontal="left" vertical="center"/>
    </xf>
    <xf numFmtId="0" fontId="320" fillId="0" borderId="16" xfId="0" applyFont="1" applyFill="1" applyBorder="1" applyAlignment="1">
      <alignment horizontal="left" vertical="center"/>
    </xf>
    <xf numFmtId="0" fontId="320" fillId="0" borderId="4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322" fillId="0" borderId="2" xfId="0" applyFont="1" applyFill="1" applyBorder="1" applyAlignment="1">
      <alignment horizontal="left" vertical="center" wrapText="1"/>
    </xf>
    <xf numFmtId="0" fontId="322" fillId="0" borderId="16" xfId="0" applyFont="1" applyFill="1" applyBorder="1" applyAlignment="1">
      <alignment horizontal="left" vertical="center" wrapText="1"/>
    </xf>
    <xf numFmtId="0" fontId="322" fillId="0" borderId="4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/>
    </xf>
    <xf numFmtId="0" fontId="16" fillId="0" borderId="5" xfId="0" applyFont="1" applyFill="1" applyBorder="1" applyAlignment="1">
      <alignment horizontal="right" vertical="center"/>
    </xf>
    <xf numFmtId="0" fontId="16" fillId="0" borderId="6" xfId="0" applyFont="1" applyFill="1" applyBorder="1" applyAlignment="1">
      <alignment horizontal="right" vertical="center"/>
    </xf>
    <xf numFmtId="0" fontId="16" fillId="0" borderId="7" xfId="0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right" vertical="center"/>
    </xf>
    <xf numFmtId="0" fontId="16" fillId="0" borderId="9" xfId="0" applyFont="1" applyFill="1" applyBorder="1" applyAlignment="1">
      <alignment horizontal="right" vertical="center"/>
    </xf>
    <xf numFmtId="0" fontId="16" fillId="0" borderId="10" xfId="0" applyFont="1" applyFill="1" applyBorder="1" applyAlignment="1">
      <alignment horizontal="right" vertical="center"/>
    </xf>
    <xf numFmtId="0" fontId="16" fillId="0" borderId="11" xfId="0" applyFont="1" applyFill="1" applyBorder="1" applyAlignment="1">
      <alignment horizontal="right" vertical="center"/>
    </xf>
    <xf numFmtId="0" fontId="16" fillId="0" borderId="12" xfId="0" applyFont="1" applyFill="1" applyBorder="1" applyAlignment="1">
      <alignment horizontal="right" vertical="center"/>
    </xf>
    <xf numFmtId="0" fontId="16" fillId="0" borderId="13" xfId="0" applyFont="1" applyFill="1" applyBorder="1" applyAlignment="1">
      <alignment horizontal="center" vertical="center" textRotation="90" wrapText="1"/>
    </xf>
    <xf numFmtId="0" fontId="16" fillId="0" borderId="3" xfId="0" applyFont="1" applyFill="1" applyBorder="1" applyAlignment="1">
      <alignment horizontal="center" vertical="center" textRotation="90" wrapText="1"/>
    </xf>
    <xf numFmtId="4" fontId="313" fillId="0" borderId="13" xfId="0" applyNumberFormat="1" applyFont="1" applyFill="1" applyBorder="1" applyAlignment="1">
      <alignment horizontal="center" vertical="center" wrapText="1"/>
    </xf>
    <xf numFmtId="4" fontId="313" fillId="0" borderId="3" xfId="0" applyNumberFormat="1" applyFont="1" applyFill="1" applyBorder="1" applyAlignment="1">
      <alignment horizontal="center" vertical="center" wrapText="1"/>
    </xf>
    <xf numFmtId="0" fontId="348" fillId="136" borderId="1" xfId="7" applyFont="1" applyFill="1" applyBorder="1" applyAlignment="1">
      <alignment horizontal="center" vertical="center"/>
    </xf>
    <xf numFmtId="0" fontId="330" fillId="0" borderId="1" xfId="0" applyFont="1" applyFill="1" applyBorder="1" applyAlignment="1">
      <alignment horizontal="center" vertical="center" wrapText="1"/>
    </xf>
    <xf numFmtId="0" fontId="321" fillId="0" borderId="1" xfId="0" applyFont="1" applyFill="1" applyBorder="1" applyAlignment="1">
      <alignment horizontal="center" vertical="center"/>
    </xf>
    <xf numFmtId="168" fontId="313" fillId="0" borderId="1" xfId="8" applyNumberFormat="1" applyFont="1" applyFill="1" applyBorder="1" applyAlignment="1">
      <alignment horizontal="center" vertical="center"/>
    </xf>
    <xf numFmtId="0" fontId="315" fillId="0" borderId="0" xfId="0" applyFont="1" applyFill="1" applyAlignment="1">
      <alignment horizontal="center" vertical="center" wrapText="1"/>
    </xf>
    <xf numFmtId="0" fontId="317" fillId="0" borderId="4" xfId="0" applyFont="1" applyFill="1" applyBorder="1" applyAlignment="1">
      <alignment horizontal="center" vertical="center" wrapText="1"/>
    </xf>
    <xf numFmtId="0" fontId="318" fillId="0" borderId="4" xfId="0" applyFont="1" applyFill="1" applyBorder="1" applyAlignment="1">
      <alignment horizontal="center" vertical="center" wrapText="1"/>
    </xf>
    <xf numFmtId="0" fontId="313" fillId="0" borderId="4" xfId="0" applyFont="1" applyFill="1" applyBorder="1" applyAlignment="1">
      <alignment horizontal="center" vertical="center" wrapText="1"/>
    </xf>
    <xf numFmtId="351" fontId="13" fillId="0" borderId="13" xfId="0" applyNumberFormat="1" applyFont="1" applyFill="1" applyBorder="1" applyAlignment="1">
      <alignment horizontal="center" vertical="center" wrapText="1"/>
    </xf>
    <xf numFmtId="351" fontId="13" fillId="0" borderId="2" xfId="0" applyNumberFormat="1" applyFont="1" applyFill="1" applyBorder="1" applyAlignment="1">
      <alignment horizontal="center" vertical="center" wrapText="1"/>
    </xf>
    <xf numFmtId="0" fontId="31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314" fillId="0" borderId="3" xfId="0" applyFont="1" applyFill="1" applyBorder="1" applyAlignment="1">
      <alignment horizontal="center" vertical="center"/>
    </xf>
    <xf numFmtId="0" fontId="313" fillId="0" borderId="3" xfId="0" applyFont="1" applyFill="1" applyBorder="1" applyAlignment="1">
      <alignment horizontal="center" vertical="center"/>
    </xf>
    <xf numFmtId="4" fontId="313" fillId="0" borderId="3" xfId="8" applyNumberFormat="1" applyFont="1" applyFill="1" applyBorder="1" applyAlignment="1">
      <alignment horizontal="center" vertical="center"/>
    </xf>
    <xf numFmtId="168" fontId="313" fillId="0" borderId="1" xfId="8" applyNumberFormat="1" applyFont="1" applyFill="1" applyBorder="1" applyAlignment="1">
      <alignment horizontal="center" vertical="center" wrapText="1"/>
    </xf>
    <xf numFmtId="4" fontId="314" fillId="0" borderId="1" xfId="0" applyNumberFormat="1" applyFont="1" applyFill="1" applyBorder="1" applyAlignment="1">
      <alignment horizontal="center" vertical="center" wrapText="1"/>
    </xf>
    <xf numFmtId="0" fontId="353" fillId="0" borderId="4" xfId="0" applyFont="1" applyFill="1" applyBorder="1" applyAlignment="1">
      <alignment horizontal="left" vertical="center"/>
    </xf>
    <xf numFmtId="348" fontId="13" fillId="0" borderId="1" xfId="0" applyNumberFormat="1" applyFont="1" applyFill="1" applyBorder="1" applyAlignment="1">
      <alignment horizontal="center" vertical="center" wrapText="1"/>
    </xf>
    <xf numFmtId="348" fontId="314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13" fillId="0" borderId="13" xfId="0" applyFont="1" applyFill="1" applyBorder="1" applyAlignment="1">
      <alignment horizontal="center" vertical="center" wrapText="1"/>
    </xf>
    <xf numFmtId="0" fontId="313" fillId="0" borderId="1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4" fontId="13" fillId="0" borderId="1" xfId="0" applyNumberFormat="1" applyFont="1" applyFill="1" applyBorder="1" applyAlignment="1">
      <alignment horizontal="center" vertical="center"/>
    </xf>
    <xf numFmtId="0" fontId="13" fillId="0" borderId="1" xfId="6295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14" fillId="0" borderId="0" xfId="0" applyFont="1" applyFill="1"/>
    <xf numFmtId="0" fontId="13" fillId="0" borderId="3" xfId="0" applyFont="1" applyFill="1" applyBorder="1" applyAlignment="1">
      <alignment horizontal="center" vertical="center"/>
    </xf>
    <xf numFmtId="4" fontId="13" fillId="0" borderId="1" xfId="8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4" fontId="313" fillId="0" borderId="1" xfId="6635" applyNumberFormat="1" applyFont="1" applyFill="1" applyBorder="1" applyAlignment="1">
      <alignment horizontal="center" vertical="center"/>
    </xf>
    <xf numFmtId="0" fontId="313" fillId="0" borderId="1" xfId="5333" applyFont="1" applyFill="1" applyBorder="1" applyAlignment="1">
      <alignment horizontal="center" vertical="center" wrapText="1"/>
    </xf>
  </cellXfs>
  <cellStyles count="6638">
    <cellStyle name="_x0005__x001c_" xfId="12"/>
    <cellStyle name="_x0013_" xfId="13"/>
    <cellStyle name=" 1" xfId="14"/>
    <cellStyle name="_x0005__x001c_ 2" xfId="15"/>
    <cellStyle name="_x000a_bidires=100_x000d_" xfId="16"/>
    <cellStyle name="_x000d__x000a_JournalTemplate=C:\COMFO\CTALK\JOURSTD.TPL_x000d__x000a_LbStateAddress=3 3 0 251 1 89 2 311_x000d__x000a_LbStateJou" xfId="17"/>
    <cellStyle name="_x000d__x000a_JournalTemplate=C:\COMFO\CTALK\JOURSTD.TPL_x000d__x000a_LbStateAddress=3 3 0 251 1 89 2 311_x000d__x000a_LbStateJou 2" xfId="18"/>
    <cellStyle name="$ тыс" xfId="19"/>
    <cellStyle name="$ тыс. (0)" xfId="20"/>
    <cellStyle name="? BP" xfId="21"/>
    <cellStyle name="? JY" xfId="22"/>
    <cellStyle name="??" xfId="23"/>
    <cellStyle name="?? [0.00]_PRODUCT DETAIL Q1" xfId="24"/>
    <cellStyle name="?? [0]_??" xfId="25"/>
    <cellStyle name="???? [0.00]_PRODUCT DETAIL Q1" xfId="26"/>
    <cellStyle name="???????" xfId="27"/>
    <cellStyle name="????????" xfId="28"/>
    <cellStyle name="???????? [0]" xfId="29"/>
    <cellStyle name="??????????" xfId="30"/>
    <cellStyle name="?????????? [0]" xfId="31"/>
    <cellStyle name="???????_Income Statement" xfId="32"/>
    <cellStyle name="????_PRODUCT DETAIL Q1" xfId="33"/>
    <cellStyle name="??_(????)??????" xfId="34"/>
    <cellStyle name="?@?@?@?@?@?@?@?@?@?@?@?@?@?@?@?@?@?@?@?@?@?@?@?@?@?@?@?@?@?@?@?@" xfId="35"/>
    <cellStyle name="?8?8?8?8?8?8?8?8?8?8?8?8?8?8?8?8?8?8?8?8?8?8?8?8?8?8?8?8" xfId="36"/>
    <cellStyle name="?ђ??‹?‚?љ1" xfId="37"/>
    <cellStyle name="?ђ??‹?‚?љ1 2" xfId="38"/>
    <cellStyle name="?ђ??‹?‚?љ1_4П" xfId="39"/>
    <cellStyle name="?ђ??‹?‚?љ2" xfId="40"/>
    <cellStyle name="?ђ??‹?‚?љ2 2" xfId="41"/>
    <cellStyle name="?ђ??‹?‚?љ2_4П" xfId="42"/>
    <cellStyle name="_$Rollup77" xfId="43"/>
    <cellStyle name="_$Rollup77 2" xfId="44"/>
    <cellStyle name="_$Rollup77 2_Analis" xfId="45"/>
    <cellStyle name="_$Rollup77 2_Книга 2" xfId="46"/>
    <cellStyle name="_$Rollup77_3" xfId="47"/>
    <cellStyle name="_$Rollup77_Book2" xfId="48"/>
    <cellStyle name="_$Rollup77_Cash UK CHP 06.2008 Preliminary as of 03.07.2008" xfId="49"/>
    <cellStyle name="_$Rollup77_Cash UK CHP 06.2008 Preliminary as of 03.07.2008 2" xfId="50"/>
    <cellStyle name="_$Rollup77_Cash UK CHP 06.2008 Preliminary as of 03.07.2008 2_Analis" xfId="51"/>
    <cellStyle name="_$Rollup77_Cash UK CHP 06.2008 Preliminary as of 03.07.2008 2_Книга 2" xfId="52"/>
    <cellStyle name="_$Rollup77_Cash UK CHP 06.2008 Preliminary as of 03.07.2008_Объемы ГЭС-48%" xfId="53"/>
    <cellStyle name="_$Rollup77_Cash UK CHP 06.2008 Preliminary as of 03.07.2008_прогноз ДУП" xfId="54"/>
    <cellStyle name="_$Rollup77_Cash UK CHP 06.2008 Preliminary as of 03.07.2008_прогноз июль" xfId="55"/>
    <cellStyle name="_$Rollup77_Cash UK CHP 06.2008 Preliminary as of 03.07.2008_прогноз июль 2" xfId="56"/>
    <cellStyle name="_$Rollup77_CF_ShGES_2011" xfId="57"/>
    <cellStyle name="_$Rollup77_IPL_INPUT" xfId="58"/>
    <cellStyle name="_$Rollup77_IS F" xfId="59"/>
    <cellStyle name="_$Rollup77_May Forecast" xfId="60"/>
    <cellStyle name="_$Rollup77_R1-UKCHP" xfId="61"/>
    <cellStyle name="_$Rollup77_UK CHP Forecast 06 2008 Preliminary as of 03.07.2008" xfId="62"/>
    <cellStyle name="_$Rollup77_UK CHP Forecast 06 2008 Preliminary as of 03.07.2008 2" xfId="63"/>
    <cellStyle name="_$Rollup77_UK CHP Forecast 06 2008 Preliminary as of 03.07.2008 2_Analis" xfId="64"/>
    <cellStyle name="_$Rollup77_UK CHP Forecast 06 2008 Preliminary as of 03.07.2008 2_Книга 2" xfId="65"/>
    <cellStyle name="_$Rollup77_UK CHP Forecast 06 2008 Preliminary as of 03.07.2008_Объемы ГЭС-48%" xfId="66"/>
    <cellStyle name="_$Rollup77_UK CHP Forecast 06 2008 Preliminary as of 03.07.2008_прогноз ДУП" xfId="67"/>
    <cellStyle name="_$Rollup77_UK CHP Forecast 06 2008 Preliminary as of 03.07.2008_прогноз июль" xfId="68"/>
    <cellStyle name="_$Rollup77_UK CHP Forecast 06 2008 Preliminary as of 03.07.2008_прогноз июль 2" xfId="69"/>
    <cellStyle name="_$Rollup77_UKC" xfId="70"/>
    <cellStyle name="_$Rollup77_UKC_CALC" xfId="71"/>
    <cellStyle name="_$Rollup77_UKC_INPUT" xfId="72"/>
    <cellStyle name="_$Rollup77_UKC_INPUT_F_UKCHP" xfId="73"/>
    <cellStyle name="_$Rollup77_UKH_CALC" xfId="74"/>
    <cellStyle name="_$Rollup77_Анализ отклонений" xfId="75"/>
    <cellStyle name="_$Rollup77_Анализ отклонений 2" xfId="76"/>
    <cellStyle name="_$Rollup77_Анализ отклонений_Analis" xfId="77"/>
    <cellStyle name="_$Rollup77_Анализ отклонений_Книга 2" xfId="78"/>
    <cellStyle name="_$Rollup77_Анализ отклонений_Объемы ГЭС-48%" xfId="79"/>
    <cellStyle name="_$Rollup77_Анализ отклонений_прогноз июль" xfId="80"/>
    <cellStyle name="_$Rollup77_Командировочные расходы на 2009 год для бюджета Риддерс.РЭС" xfId="81"/>
    <cellStyle name="_$Rollup77_Копия general-11-year без перепродажи" xfId="82"/>
    <cellStyle name="_$Rollup77_КЦ 09 B" xfId="83"/>
    <cellStyle name="_$Rollup77_КЦ 09 B 2" xfId="84"/>
    <cellStyle name="_$Rollup77_КЦ 09 B 2_Analis" xfId="85"/>
    <cellStyle name="_$Rollup77_КЦ 09 B 2_Книга 2" xfId="86"/>
    <cellStyle name="_$Rollup77_КЦ 09 B_Объемы ГЭС-48%" xfId="87"/>
    <cellStyle name="_$Rollup77_КЦ 09 B_прогноз ДУП" xfId="88"/>
    <cellStyle name="_$Rollup77_КЦ 09 B_прогноз июль" xfId="89"/>
    <cellStyle name="_$Rollup77_КЦ 09 B_прогноз июль 2" xfId="90"/>
    <cellStyle name="_$Rollup77_КЦ 09 B_ЭЦ 10 B" xfId="91"/>
    <cellStyle name="_$Rollup77_Объемы ГЭС-48%" xfId="92"/>
    <cellStyle name="_$Rollup77_Прил 11 админ" xfId="93"/>
    <cellStyle name="_$Rollup77_Прил 25 основ произ" xfId="94"/>
    <cellStyle name="_$Rollup77_Прил 26 вспомог произ" xfId="95"/>
    <cellStyle name="_$Rollup77_прил 27 Наклад" xfId="96"/>
    <cellStyle name="_$Rollup77_Прил 5 отч по дох" xfId="97"/>
    <cellStyle name="_$Rollup77_Прил 6 Отч по расход" xfId="98"/>
    <cellStyle name="_$Rollup77_Прил 8-Пост ДС" xfId="99"/>
    <cellStyle name="_$Rollup77_Прил 9 - Выб ДС" xfId="100"/>
    <cellStyle name="_$Rollup77_прогноз ДУП" xfId="101"/>
    <cellStyle name="_$Rollup77_прогноз июль" xfId="102"/>
    <cellStyle name="_$Rollup77_прогноз июль 2" xfId="103"/>
    <cellStyle name="_$Rollup77_Распределение инв  пр  08- 10 (аморт и приб)" xfId="104"/>
    <cellStyle name="_$Rollup77_УК ТЭЦ 2009 F" xfId="105"/>
    <cellStyle name="_$Rollup77_УК ТЭЦ 2009 F_Распределение инв  пр  08- 10 (аморт и приб)" xfId="106"/>
    <cellStyle name="_$Rollup77_УК ТЭЦ 2009 F_Упр 2009 F" xfId="107"/>
    <cellStyle name="_$Rollup77_УК ТЭЦ 2009 F_Упр 2010 B" xfId="108"/>
    <cellStyle name="_$Rollup77_УК ТЭЦ 2009 F_Упр 2011 B" xfId="109"/>
    <cellStyle name="_$Rollup77_Упр 2008 F" xfId="110"/>
    <cellStyle name="_$Rollup77_Упр 2008 F 2" xfId="111"/>
    <cellStyle name="_$Rollup77_Упр 2008 F_Analis" xfId="112"/>
    <cellStyle name="_$Rollup77_Упр 2008 F_Книга 2" xfId="113"/>
    <cellStyle name="_$Rollup77_Упр 2008 F_Объемы ГЭС-48%" xfId="114"/>
    <cellStyle name="_$Rollup77_Упр 2008 F_прогноз июль" xfId="115"/>
    <cellStyle name="_$Rollup77_Упр 2009 B" xfId="116"/>
    <cellStyle name="_$Rollup77_Упр 2009 B 2" xfId="117"/>
    <cellStyle name="_$Rollup77_Упр 2009 B_Analis" xfId="118"/>
    <cellStyle name="_$Rollup77_Упр 2009 B_Книга 2" xfId="119"/>
    <cellStyle name="_$Rollup77_Упр 2009 B_Объемы ГЭС-48%" xfId="120"/>
    <cellStyle name="_$Rollup77_Упр 2009 F" xfId="121"/>
    <cellStyle name="_$Rollup77_Упр 2010 B" xfId="122"/>
    <cellStyle name="_$Rollup77_Упр 2011 B" xfId="123"/>
    <cellStyle name="_$Rollup77_ЭЦ 10 B" xfId="124"/>
    <cellStyle name="_`KAP NAC_05_F-2_Trial balance 31 12 05_16.09.06" xfId="125"/>
    <cellStyle name="_~9158782" xfId="126"/>
    <cellStyle name="_~9158782 2" xfId="127"/>
    <cellStyle name="_01 01" xfId="128"/>
    <cellStyle name="_01 01 2" xfId="129"/>
    <cellStyle name="_01 01_4П" xfId="130"/>
    <cellStyle name="_01 01_4П 2" xfId="131"/>
    <cellStyle name="_01 02" xfId="132"/>
    <cellStyle name="_01 02 2" xfId="133"/>
    <cellStyle name="_01 02_4П" xfId="134"/>
    <cellStyle name="_01 02_4П 2" xfId="135"/>
    <cellStyle name="_01 04" xfId="136"/>
    <cellStyle name="_01 04 2" xfId="137"/>
    <cellStyle name="_01 04_4П" xfId="138"/>
    <cellStyle name="_01 04_4П 2" xfId="139"/>
    <cellStyle name="_01 06 эл энерия" xfId="140"/>
    <cellStyle name="_01 06 эл энерия 2" xfId="141"/>
    <cellStyle name="_01 06 эл энерия_4П" xfId="142"/>
    <cellStyle name="_01 06 эл энерия_4П 2" xfId="143"/>
    <cellStyle name="_04 01 ФОТ" xfId="144"/>
    <cellStyle name="_04 01 ФОТ 2" xfId="145"/>
    <cellStyle name="_04 01 ФОТ_4П" xfId="146"/>
    <cellStyle name="_04 01 ФОТ_4П 2" xfId="147"/>
    <cellStyle name="_04 03, 04 05 налоги" xfId="148"/>
    <cellStyle name="_04 03, 04 05 налоги 2" xfId="149"/>
    <cellStyle name="_04 03, 04 05 налоги_4П" xfId="150"/>
    <cellStyle name="_04 03, 04 05 налоги_4П 2" xfId="151"/>
    <cellStyle name="_06 01" xfId="152"/>
    <cellStyle name="_06 01 2" xfId="153"/>
    <cellStyle name="_06 01_4П" xfId="154"/>
    <cellStyle name="_06 01_4П 2" xfId="155"/>
    <cellStyle name="_06 07" xfId="156"/>
    <cellStyle name="_06 07 2" xfId="157"/>
    <cellStyle name="_06 07_4П" xfId="158"/>
    <cellStyle name="_06 07_4П 2" xfId="159"/>
    <cellStyle name="_06 08" xfId="160"/>
    <cellStyle name="_06 08 2" xfId="161"/>
    <cellStyle name="_06 08_4П" xfId="162"/>
    <cellStyle name="_06 08_4П 2" xfId="163"/>
    <cellStyle name="_06 09" xfId="164"/>
    <cellStyle name="_06 09 2" xfId="165"/>
    <cellStyle name="_06 09_4П" xfId="166"/>
    <cellStyle name="_06 09_4П 2" xfId="167"/>
    <cellStyle name="_06 10" xfId="168"/>
    <cellStyle name="_06 10 2" xfId="169"/>
    <cellStyle name="_06 10_4П" xfId="170"/>
    <cellStyle name="_06 10_4П 2" xfId="171"/>
    <cellStyle name="_06 11" xfId="172"/>
    <cellStyle name="_06 11 2" xfId="173"/>
    <cellStyle name="_06 11_4П" xfId="174"/>
    <cellStyle name="_06 11_4П 2" xfId="175"/>
    <cellStyle name="_06 14" xfId="176"/>
    <cellStyle name="_06 14 2" xfId="177"/>
    <cellStyle name="_06 14_4П" xfId="178"/>
    <cellStyle name="_06 14_4П 2" xfId="179"/>
    <cellStyle name="_06.17" xfId="180"/>
    <cellStyle name="_06.17 2" xfId="181"/>
    <cellStyle name="_10 00 нормативные потери" xfId="182"/>
    <cellStyle name="_10 00 нормативные потери 2" xfId="183"/>
    <cellStyle name="_10 00 нормативные потери_4П" xfId="184"/>
    <cellStyle name="_10 00 нормативные потери_4П 2" xfId="185"/>
    <cellStyle name="_13 СлавСПбНП Платежный бюджет_06" xfId="186"/>
    <cellStyle name="_1A15C5E" xfId="187"/>
    <cellStyle name="_2 форма АлЭС_6мес10" xfId="188"/>
    <cellStyle name="_2 форма АлЭС_6мес10 2" xfId="189"/>
    <cellStyle name="_2006 Projections (Aug.30.2006)" xfId="190"/>
    <cellStyle name="_20090528 ПРИП" xfId="191"/>
    <cellStyle name="_20090528 ПРИП 2" xfId="192"/>
    <cellStyle name="_20090528 ПРИП 2 2" xfId="193"/>
    <cellStyle name="_20090528 ПРИП 2 3" xfId="194"/>
    <cellStyle name="_20090528 ПРИП 2_4П" xfId="195"/>
    <cellStyle name="_20090528 ПРИП 2_4П 2" xfId="196"/>
    <cellStyle name="_20090528 ПРИП 3" xfId="197"/>
    <cellStyle name="_23.01.03_КрАЗ_изм НЗП_ноя0211мес.02" xfId="198"/>
    <cellStyle name="_23.01.03_КрАЗ_изм НЗП_ноя0211мес.02 2" xfId="199"/>
    <cellStyle name="_23.01.03_КрАЗ_изм НЗП_ноя0211мес.02 2 2" xfId="200"/>
    <cellStyle name="_23.01.03_КрАЗ_изм НЗП_ноя0211мес.02 2 3" xfId="201"/>
    <cellStyle name="_23.01.03_КрАЗ_изм НЗП_ноя0211мес.02 2_4П" xfId="202"/>
    <cellStyle name="_23.01.03_КрАЗ_изм НЗП_ноя0211мес.02 2_4П 2" xfId="203"/>
    <cellStyle name="_23.01.03_КрАЗ_изм НЗП_ноя0211мес.02 3" xfId="204"/>
    <cellStyle name="_2форма_АлЭС_06_10" xfId="205"/>
    <cellStyle name="_2форма_АлЭС_06_10 2" xfId="206"/>
    <cellStyle name="_37" xfId="207"/>
    <cellStyle name="_4.Новые  Формы бюджета _new" xfId="208"/>
    <cellStyle name="_4.Новые  Формы бюджета _new 2" xfId="209"/>
    <cellStyle name="_4.Новые  Формы бюджета _new 2 2" xfId="210"/>
    <cellStyle name="_4.Новые  Формы бюджета _new 2_4П" xfId="211"/>
    <cellStyle name="_4.Новые  Формы бюджета _new 2_4П 2" xfId="212"/>
    <cellStyle name="_4.Новые  Формы бюджета _new 3" xfId="213"/>
    <cellStyle name="_4.Новые  Формы бюджета _new_4П" xfId="214"/>
    <cellStyle name="_4.Новые  Формы бюджета _new_4П 2" xfId="215"/>
    <cellStyle name="_5-yr Pre-tax Inc011702" xfId="216"/>
    <cellStyle name="_5-yr Pre-tax Inc011702 2" xfId="217"/>
    <cellStyle name="_5-yr Pre-tax Inc011702 2_Analis" xfId="218"/>
    <cellStyle name="_5-yr Pre-tax Inc011702 2_Книга 2" xfId="219"/>
    <cellStyle name="_5-yr Pre-tax Inc011702_3" xfId="220"/>
    <cellStyle name="_5-yr Pre-tax Inc011702_Book2" xfId="221"/>
    <cellStyle name="_5-yr Pre-tax Inc011702_Cash UK CHP 06.2008 Preliminary as of 03.07.2008" xfId="222"/>
    <cellStyle name="_5-yr Pre-tax Inc011702_Cash UK CHP 06.2008 Preliminary as of 03.07.2008 2" xfId="223"/>
    <cellStyle name="_5-yr Pre-tax Inc011702_Cash UK CHP 06.2008 Preliminary as of 03.07.2008 2_Analis" xfId="224"/>
    <cellStyle name="_5-yr Pre-tax Inc011702_Cash UK CHP 06.2008 Preliminary as of 03.07.2008 2_Книга 2" xfId="225"/>
    <cellStyle name="_5-yr Pre-tax Inc011702_Cash UK CHP 06.2008 Preliminary as of 03.07.2008_Объемы ГЭС-48%" xfId="226"/>
    <cellStyle name="_5-yr Pre-tax Inc011702_Cash UK CHP 06.2008 Preliminary as of 03.07.2008_прогноз ДУП" xfId="227"/>
    <cellStyle name="_5-yr Pre-tax Inc011702_Cash UK CHP 06.2008 Preliminary as of 03.07.2008_прогноз июль" xfId="228"/>
    <cellStyle name="_5-yr Pre-tax Inc011702_Cash UK CHP 06.2008 Preliminary as of 03.07.2008_прогноз июль 2" xfId="229"/>
    <cellStyle name="_5-yr Pre-tax Inc011702_CF_ShGES_2011" xfId="230"/>
    <cellStyle name="_5-yr Pre-tax Inc011702_IPL_INPUT" xfId="231"/>
    <cellStyle name="_5-yr Pre-tax Inc011702_IS F" xfId="232"/>
    <cellStyle name="_5-yr Pre-tax Inc011702_May Forecast" xfId="233"/>
    <cellStyle name="_5-yr Pre-tax Inc011702_R1-UKCHP" xfId="234"/>
    <cellStyle name="_5-yr Pre-tax Inc011702_UK CHP Forecast 06 2008 Preliminary as of 03.07.2008" xfId="235"/>
    <cellStyle name="_5-yr Pre-tax Inc011702_UK CHP Forecast 06 2008 Preliminary as of 03.07.2008 2" xfId="236"/>
    <cellStyle name="_5-yr Pre-tax Inc011702_UK CHP Forecast 06 2008 Preliminary as of 03.07.2008 2_Analis" xfId="237"/>
    <cellStyle name="_5-yr Pre-tax Inc011702_UK CHP Forecast 06 2008 Preliminary as of 03.07.2008 2_Книга 2" xfId="238"/>
    <cellStyle name="_5-yr Pre-tax Inc011702_UK CHP Forecast 06 2008 Preliminary as of 03.07.2008_Объемы ГЭС-48%" xfId="239"/>
    <cellStyle name="_5-yr Pre-tax Inc011702_UK CHP Forecast 06 2008 Preliminary as of 03.07.2008_прогноз ДУП" xfId="240"/>
    <cellStyle name="_5-yr Pre-tax Inc011702_UK CHP Forecast 06 2008 Preliminary as of 03.07.2008_прогноз июль" xfId="241"/>
    <cellStyle name="_5-yr Pre-tax Inc011702_UK CHP Forecast 06 2008 Preliminary as of 03.07.2008_прогноз июль 2" xfId="242"/>
    <cellStyle name="_5-yr Pre-tax Inc011702_UKC" xfId="243"/>
    <cellStyle name="_5-yr Pre-tax Inc011702_UKC_CALC" xfId="244"/>
    <cellStyle name="_5-yr Pre-tax Inc011702_UKC_INPUT" xfId="245"/>
    <cellStyle name="_5-yr Pre-tax Inc011702_UKC_INPUT_F_UKCHP" xfId="246"/>
    <cellStyle name="_5-yr Pre-tax Inc011702_UKH_CALC" xfId="247"/>
    <cellStyle name="_5-yr Pre-tax Inc011702_Анализ отклонений" xfId="248"/>
    <cellStyle name="_5-yr Pre-tax Inc011702_Анализ отклонений 2" xfId="249"/>
    <cellStyle name="_5-yr Pre-tax Inc011702_Анализ отклонений_Analis" xfId="250"/>
    <cellStyle name="_5-yr Pre-tax Inc011702_Анализ отклонений_Книга 2" xfId="251"/>
    <cellStyle name="_5-yr Pre-tax Inc011702_Анализ отклонений_Объемы ГЭС-48%" xfId="252"/>
    <cellStyle name="_5-yr Pre-tax Inc011702_Анализ отклонений_прогноз июль" xfId="253"/>
    <cellStyle name="_5-yr Pre-tax Inc011702_Командировочные расходы на 2009 год для бюджета Риддерс.РЭС" xfId="254"/>
    <cellStyle name="_5-yr Pre-tax Inc011702_Копия general-11-year без перепродажи" xfId="255"/>
    <cellStyle name="_5-yr Pre-tax Inc011702_КЦ 09 B" xfId="256"/>
    <cellStyle name="_5-yr Pre-tax Inc011702_КЦ 09 B 2" xfId="257"/>
    <cellStyle name="_5-yr Pre-tax Inc011702_КЦ 09 B 2_Analis" xfId="258"/>
    <cellStyle name="_5-yr Pre-tax Inc011702_КЦ 09 B 2_Книга 2" xfId="259"/>
    <cellStyle name="_5-yr Pre-tax Inc011702_КЦ 09 B_Объемы ГЭС-48%" xfId="260"/>
    <cellStyle name="_5-yr Pre-tax Inc011702_КЦ 09 B_прогноз ДУП" xfId="261"/>
    <cellStyle name="_5-yr Pre-tax Inc011702_КЦ 09 B_прогноз июль" xfId="262"/>
    <cellStyle name="_5-yr Pre-tax Inc011702_КЦ 09 B_прогноз июль 2" xfId="263"/>
    <cellStyle name="_5-yr Pre-tax Inc011702_КЦ 09 B_ЭЦ 10 B" xfId="264"/>
    <cellStyle name="_5-yr Pre-tax Inc011702_Объемы ГЭС-48%" xfId="265"/>
    <cellStyle name="_5-yr Pre-tax Inc011702_Прил 11 админ" xfId="266"/>
    <cellStyle name="_5-yr Pre-tax Inc011702_Прил 25 основ произ" xfId="267"/>
    <cellStyle name="_5-yr Pre-tax Inc011702_Прил 26 вспомог произ" xfId="268"/>
    <cellStyle name="_5-yr Pre-tax Inc011702_прил 27 Наклад" xfId="269"/>
    <cellStyle name="_5-yr Pre-tax Inc011702_Прил 5 отч по дох" xfId="270"/>
    <cellStyle name="_5-yr Pre-tax Inc011702_Прил 6 Отч по расход" xfId="271"/>
    <cellStyle name="_5-yr Pre-tax Inc011702_Прил 8-Пост ДС" xfId="272"/>
    <cellStyle name="_5-yr Pre-tax Inc011702_Прил 9 - Выб ДС" xfId="273"/>
    <cellStyle name="_5-yr Pre-tax Inc011702_прогноз ДУП" xfId="274"/>
    <cellStyle name="_5-yr Pre-tax Inc011702_прогноз июль" xfId="275"/>
    <cellStyle name="_5-yr Pre-tax Inc011702_прогноз июль 2" xfId="276"/>
    <cellStyle name="_5-yr Pre-tax Inc011702_Распределение инв  пр  08- 10 (аморт и приб)" xfId="277"/>
    <cellStyle name="_5-yr Pre-tax Inc011702_УК ТЭЦ 2009 F" xfId="278"/>
    <cellStyle name="_5-yr Pre-tax Inc011702_УК ТЭЦ 2009 F_Распределение инв  пр  08- 10 (аморт и приб)" xfId="279"/>
    <cellStyle name="_5-yr Pre-tax Inc011702_УК ТЭЦ 2009 F_Упр 2009 F" xfId="280"/>
    <cellStyle name="_5-yr Pre-tax Inc011702_УК ТЭЦ 2009 F_Упр 2010 B" xfId="281"/>
    <cellStyle name="_5-yr Pre-tax Inc011702_УК ТЭЦ 2009 F_Упр 2011 B" xfId="282"/>
    <cellStyle name="_5-yr Pre-tax Inc011702_Упр 2008 F" xfId="283"/>
    <cellStyle name="_5-yr Pre-tax Inc011702_Упр 2008 F 2" xfId="284"/>
    <cellStyle name="_5-yr Pre-tax Inc011702_Упр 2008 F_Analis" xfId="285"/>
    <cellStyle name="_5-yr Pre-tax Inc011702_Упр 2008 F_Книга 2" xfId="286"/>
    <cellStyle name="_5-yr Pre-tax Inc011702_Упр 2008 F_Объемы ГЭС-48%" xfId="287"/>
    <cellStyle name="_5-yr Pre-tax Inc011702_Упр 2008 F_прогноз июль" xfId="288"/>
    <cellStyle name="_5-yr Pre-tax Inc011702_Упр 2009 B" xfId="289"/>
    <cellStyle name="_5-yr Pre-tax Inc011702_Упр 2009 B 2" xfId="290"/>
    <cellStyle name="_5-yr Pre-tax Inc011702_Упр 2009 B_Analis" xfId="291"/>
    <cellStyle name="_5-yr Pre-tax Inc011702_Упр 2009 B_Книга 2" xfId="292"/>
    <cellStyle name="_5-yr Pre-tax Inc011702_Упр 2009 B_Объемы ГЭС-48%" xfId="293"/>
    <cellStyle name="_5-yr Pre-tax Inc011702_Упр 2009 F" xfId="294"/>
    <cellStyle name="_5-yr Pre-tax Inc011702_Упр 2010 B" xfId="295"/>
    <cellStyle name="_5-yr Pre-tax Inc011702_Упр 2011 B" xfId="296"/>
    <cellStyle name="_5-yr Pre-tax Inc011702_ЭЦ 10 B" xfId="297"/>
    <cellStyle name="_Book1" xfId="298"/>
    <cellStyle name="_Book3" xfId="299"/>
    <cellStyle name="_Budget Assumption OB 2005" xfId="300"/>
    <cellStyle name="_CASH" xfId="301"/>
    <cellStyle name="_Cash 2010-2020" xfId="302"/>
    <cellStyle name="_Cash 2010-2020 2" xfId="303"/>
    <cellStyle name="_Cash UK CHP 07.2007" xfId="304"/>
    <cellStyle name="_CASH_Прил 11 админ" xfId="305"/>
    <cellStyle name="_CASH_Прил 25 основ произ" xfId="306"/>
    <cellStyle name="_CASH_Прил 26 вспомог произ" xfId="307"/>
    <cellStyle name="_CASH_прил 27 Наклад" xfId="308"/>
    <cellStyle name="_CASH_Прил 5 отч по дох" xfId="309"/>
    <cellStyle name="_CASH_Прил 6 Отч по расход" xfId="310"/>
    <cellStyle name="_CASH_Прил 8-Пост ДС" xfId="311"/>
    <cellStyle name="_CASH_Прил 9 - Выб ДС" xfId="312"/>
    <cellStyle name="_Cili_2003 Budget Chigen" xfId="313"/>
    <cellStyle name="_Cili_2003 Budget Chigen_Прил 11 админ" xfId="314"/>
    <cellStyle name="_Cili_2003 Budget Chigen_Прил 25 основ произ" xfId="315"/>
    <cellStyle name="_Cili_2003 Budget Chigen_Прил 26 вспомог произ" xfId="316"/>
    <cellStyle name="_Cili_2003 Budget Chigen_прил 27 Наклад" xfId="317"/>
    <cellStyle name="_Cili_2003 Budget Chigen_Прил 5 отч по дох" xfId="318"/>
    <cellStyle name="_Cili_2003 Budget Chigen_Прил 6 Отч по расход" xfId="319"/>
    <cellStyle name="_Cili_2003 Budget Chigen_Прил 8-Пост ДС" xfId="320"/>
    <cellStyle name="_Cili_2003 Budget Chigen_Прил 9 - Выб ДС" xfId="321"/>
    <cellStyle name="_Comma" xfId="322"/>
    <cellStyle name="_Comma 2" xfId="323"/>
    <cellStyle name="_Comma_Командировочные расходы на 2009 год для бюджета Риддерс.РЭС" xfId="324"/>
    <cellStyle name="_Currency" xfId="325"/>
    <cellStyle name="_Currency 2" xfId="326"/>
    <cellStyle name="_Currency_Senior Notes April 3" xfId="327"/>
    <cellStyle name="_Currency_Senior Notes April 3 2" xfId="328"/>
    <cellStyle name="_Currency_Senior Notes April 3_Командировочные расходы на 2009 год для бюджета Риддерс.РЭС" xfId="329"/>
    <cellStyle name="_Currency_Командировочные расходы на 2009 год для бюджета Риддерс.РЭС" xfId="330"/>
    <cellStyle name="_Currency_Прил 11 админ" xfId="331"/>
    <cellStyle name="_Currency_Прил 25 основ произ" xfId="332"/>
    <cellStyle name="_Currency_Прил 26 вспомог произ" xfId="333"/>
    <cellStyle name="_Currency_прил 27 Наклад" xfId="334"/>
    <cellStyle name="_Currency_Прил 5 отч по дох" xfId="335"/>
    <cellStyle name="_Currency_Прил 6 Отч по расход" xfId="336"/>
    <cellStyle name="_Currency_Прил 8-Пост ДС" xfId="337"/>
    <cellStyle name="_Currency_Прил 9 - Выб ДС" xfId="338"/>
    <cellStyle name="_CurrencySpace" xfId="339"/>
    <cellStyle name="_CurrencySpace 2" xfId="340"/>
    <cellStyle name="_CurrencySpace_Командировочные расходы на 2009 год для бюджета Риддерс.РЭС" xfId="341"/>
    <cellStyle name="_CurrencySpace_Командировочные расходы на 2009 год для бюджета Риддерс.РЭС 2" xfId="342"/>
    <cellStyle name="_Data" xfId="343"/>
    <cellStyle name="_Data_Командировочные расходы на 2009 год для бюджета Риддерс.РЭС" xfId="344"/>
    <cellStyle name="_Data_Прил 11 админ" xfId="345"/>
    <cellStyle name="_Data_Прил 25 основ произ" xfId="346"/>
    <cellStyle name="_Data_Прил 26 вспомог произ" xfId="347"/>
    <cellStyle name="_Data_прил 27 Наклад" xfId="348"/>
    <cellStyle name="_Data_Прил 5 отч по дох" xfId="349"/>
    <cellStyle name="_Data_Прил 6 Отч по расход" xfId="350"/>
    <cellStyle name="_Data_Прил 8-Пост ДС" xfId="351"/>
    <cellStyle name="_Data_Прил 9 - Выб ДС" xfId="352"/>
    <cellStyle name="_Disclosures_EE_Min rights" xfId="353"/>
    <cellStyle name="_Dsclosures_IK" xfId="354"/>
    <cellStyle name="_Eki_Budget_2006_2007 16 11 05" xfId="355"/>
    <cellStyle name="_EPS Oct01Bud" xfId="356"/>
    <cellStyle name="_EPS Oct01Bud 2" xfId="357"/>
    <cellStyle name="_EPS Oct01Bud 2_Analis" xfId="358"/>
    <cellStyle name="_EPS Oct01Bud 2_Книга 2" xfId="359"/>
    <cellStyle name="_EPS Oct01Bud_3" xfId="360"/>
    <cellStyle name="_EPS Oct01Bud_Book2" xfId="361"/>
    <cellStyle name="_EPS Oct01Bud_Cash UK CHP 06.2008 Preliminary as of 03.07.2008" xfId="362"/>
    <cellStyle name="_EPS Oct01Bud_Cash UK CHP 06.2008 Preliminary as of 03.07.2008 2" xfId="363"/>
    <cellStyle name="_EPS Oct01Bud_Cash UK CHP 06.2008 Preliminary as of 03.07.2008 2_Analis" xfId="364"/>
    <cellStyle name="_EPS Oct01Bud_Cash UK CHP 06.2008 Preliminary as of 03.07.2008 2_Книга 2" xfId="365"/>
    <cellStyle name="_EPS Oct01Bud_Cash UK CHP 06.2008 Preliminary as of 03.07.2008_Объемы ГЭС-48%" xfId="366"/>
    <cellStyle name="_EPS Oct01Bud_Cash UK CHP 06.2008 Preliminary as of 03.07.2008_прогноз ДУП" xfId="367"/>
    <cellStyle name="_EPS Oct01Bud_Cash UK CHP 06.2008 Preliminary as of 03.07.2008_прогноз июль" xfId="368"/>
    <cellStyle name="_EPS Oct01Bud_Cash UK CHP 06.2008 Preliminary as of 03.07.2008_прогноз июль 2" xfId="369"/>
    <cellStyle name="_EPS Oct01Bud_CF_ShGES_2011" xfId="370"/>
    <cellStyle name="_EPS Oct01Bud_IPL_INPUT" xfId="371"/>
    <cellStyle name="_EPS Oct01Bud_IS F" xfId="372"/>
    <cellStyle name="_EPS Oct01Bud_May Forecast" xfId="373"/>
    <cellStyle name="_EPS Oct01Bud_R1-UKCHP" xfId="374"/>
    <cellStyle name="_EPS Oct01Bud_UK CHP Forecast 06 2008 Preliminary as of 03.07.2008" xfId="375"/>
    <cellStyle name="_EPS Oct01Bud_UK CHP Forecast 06 2008 Preliminary as of 03.07.2008 2" xfId="376"/>
    <cellStyle name="_EPS Oct01Bud_UK CHP Forecast 06 2008 Preliminary as of 03.07.2008 2_Analis" xfId="377"/>
    <cellStyle name="_EPS Oct01Bud_UK CHP Forecast 06 2008 Preliminary as of 03.07.2008 2_Книга 2" xfId="378"/>
    <cellStyle name="_EPS Oct01Bud_UK CHP Forecast 06 2008 Preliminary as of 03.07.2008_Объемы ГЭС-48%" xfId="379"/>
    <cellStyle name="_EPS Oct01Bud_UK CHP Forecast 06 2008 Preliminary as of 03.07.2008_прогноз ДУП" xfId="380"/>
    <cellStyle name="_EPS Oct01Bud_UK CHP Forecast 06 2008 Preliminary as of 03.07.2008_прогноз июль" xfId="381"/>
    <cellStyle name="_EPS Oct01Bud_UK CHP Forecast 06 2008 Preliminary as of 03.07.2008_прогноз июль 2" xfId="382"/>
    <cellStyle name="_EPS Oct01Bud_UKC" xfId="383"/>
    <cellStyle name="_EPS Oct01Bud_UKC_CALC" xfId="384"/>
    <cellStyle name="_EPS Oct01Bud_UKC_INPUT" xfId="385"/>
    <cellStyle name="_EPS Oct01Bud_UKC_INPUT_F_UKCHP" xfId="386"/>
    <cellStyle name="_EPS Oct01Bud_UKH_CALC" xfId="387"/>
    <cellStyle name="_EPS Oct01Bud_Анализ отклонений" xfId="388"/>
    <cellStyle name="_EPS Oct01Bud_Анализ отклонений 2" xfId="389"/>
    <cellStyle name="_EPS Oct01Bud_Анализ отклонений_Analis" xfId="390"/>
    <cellStyle name="_EPS Oct01Bud_Анализ отклонений_Книга 2" xfId="391"/>
    <cellStyle name="_EPS Oct01Bud_Анализ отклонений_Объемы ГЭС-48%" xfId="392"/>
    <cellStyle name="_EPS Oct01Bud_Анализ отклонений_прогноз июль" xfId="393"/>
    <cellStyle name="_EPS Oct01Bud_Командировочные расходы на 2009 год для бюджета Риддерс.РЭС" xfId="394"/>
    <cellStyle name="_EPS Oct01Bud_Копия general-11-year без перепродажи" xfId="395"/>
    <cellStyle name="_EPS Oct01Bud_КЦ 09 B" xfId="396"/>
    <cellStyle name="_EPS Oct01Bud_КЦ 09 B 2" xfId="397"/>
    <cellStyle name="_EPS Oct01Bud_КЦ 09 B 2_Analis" xfId="398"/>
    <cellStyle name="_EPS Oct01Bud_КЦ 09 B 2_Книга 2" xfId="399"/>
    <cellStyle name="_EPS Oct01Bud_КЦ 09 B_Объемы ГЭС-48%" xfId="400"/>
    <cellStyle name="_EPS Oct01Bud_КЦ 09 B_прогноз ДУП" xfId="401"/>
    <cellStyle name="_EPS Oct01Bud_КЦ 09 B_прогноз июль" xfId="402"/>
    <cellStyle name="_EPS Oct01Bud_КЦ 09 B_прогноз июль 2" xfId="403"/>
    <cellStyle name="_EPS Oct01Bud_КЦ 09 B_ЭЦ 10 B" xfId="404"/>
    <cellStyle name="_EPS Oct01Bud_Объемы ГЭС-48%" xfId="405"/>
    <cellStyle name="_EPS Oct01Bud_Прил 11 админ" xfId="406"/>
    <cellStyle name="_EPS Oct01Bud_Прил 25 основ произ" xfId="407"/>
    <cellStyle name="_EPS Oct01Bud_Прил 26 вспомог произ" xfId="408"/>
    <cellStyle name="_EPS Oct01Bud_прил 27 Наклад" xfId="409"/>
    <cellStyle name="_EPS Oct01Bud_Прил 5 отч по дох" xfId="410"/>
    <cellStyle name="_EPS Oct01Bud_Прил 6 Отч по расход" xfId="411"/>
    <cellStyle name="_EPS Oct01Bud_Прил 8-Пост ДС" xfId="412"/>
    <cellStyle name="_EPS Oct01Bud_Прил 9 - Выб ДС" xfId="413"/>
    <cellStyle name="_EPS Oct01Bud_прогноз ДУП" xfId="414"/>
    <cellStyle name="_EPS Oct01Bud_прогноз июль" xfId="415"/>
    <cellStyle name="_EPS Oct01Bud_прогноз июль 2" xfId="416"/>
    <cellStyle name="_EPS Oct01Bud_Распределение инв  пр  08- 10 (аморт и приб)" xfId="417"/>
    <cellStyle name="_EPS Oct01Bud_УК ТЭЦ 2009 F" xfId="418"/>
    <cellStyle name="_EPS Oct01Bud_УК ТЭЦ 2009 F_Распределение инв  пр  08- 10 (аморт и приб)" xfId="419"/>
    <cellStyle name="_EPS Oct01Bud_УК ТЭЦ 2009 F_Упр 2009 F" xfId="420"/>
    <cellStyle name="_EPS Oct01Bud_УК ТЭЦ 2009 F_Упр 2010 B" xfId="421"/>
    <cellStyle name="_EPS Oct01Bud_УК ТЭЦ 2009 F_Упр 2011 B" xfId="422"/>
    <cellStyle name="_EPS Oct01Bud_Упр 2008 F" xfId="423"/>
    <cellStyle name="_EPS Oct01Bud_Упр 2008 F 2" xfId="424"/>
    <cellStyle name="_EPS Oct01Bud_Упр 2008 F_Analis" xfId="425"/>
    <cellStyle name="_EPS Oct01Bud_Упр 2008 F_Книга 2" xfId="426"/>
    <cellStyle name="_EPS Oct01Bud_Упр 2008 F_Объемы ГЭС-48%" xfId="427"/>
    <cellStyle name="_EPS Oct01Bud_Упр 2008 F_прогноз июль" xfId="428"/>
    <cellStyle name="_EPS Oct01Bud_Упр 2009 B" xfId="429"/>
    <cellStyle name="_EPS Oct01Bud_Упр 2009 B 2" xfId="430"/>
    <cellStyle name="_EPS Oct01Bud_Упр 2009 B_Analis" xfId="431"/>
    <cellStyle name="_EPS Oct01Bud_Упр 2009 B_Книга 2" xfId="432"/>
    <cellStyle name="_EPS Oct01Bud_Упр 2009 B_Объемы ГЭС-48%" xfId="433"/>
    <cellStyle name="_EPS Oct01Bud_Упр 2009 F" xfId="434"/>
    <cellStyle name="_EPS Oct01Bud_Упр 2010 B" xfId="435"/>
    <cellStyle name="_EPS Oct01Bud_Упр 2011 B" xfId="436"/>
    <cellStyle name="_EPS Oct01Bud_ЭЦ 10 B" xfId="437"/>
    <cellStyle name="_FA" xfId="438"/>
    <cellStyle name="_FC Template" xfId="439"/>
    <cellStyle name="_FFF" xfId="440"/>
    <cellStyle name="_FFF 2" xfId="441"/>
    <cellStyle name="_FFF 2 2" xfId="442"/>
    <cellStyle name="_FFF 2 3" xfId="443"/>
    <cellStyle name="_FFF 2_4П" xfId="444"/>
    <cellStyle name="_FFF 2_4П 2" xfId="445"/>
    <cellStyle name="_FFF 3" xfId="446"/>
    <cellStyle name="_FFF_New Form10_2" xfId="447"/>
    <cellStyle name="_FFF_New Form10_2 2" xfId="448"/>
    <cellStyle name="_FFF_New Form10_2 2 2" xfId="449"/>
    <cellStyle name="_FFF_New Form10_2 2 3" xfId="450"/>
    <cellStyle name="_FFF_New Form10_2 2_4П" xfId="451"/>
    <cellStyle name="_FFF_New Form10_2 2_4П 2" xfId="452"/>
    <cellStyle name="_FFF_New Form10_2 3" xfId="453"/>
    <cellStyle name="_FFF_Nsi" xfId="454"/>
    <cellStyle name="_FFF_Nsi 2" xfId="455"/>
    <cellStyle name="_FFF_Nsi 2 2" xfId="456"/>
    <cellStyle name="_FFF_Nsi 2 3" xfId="457"/>
    <cellStyle name="_FFF_Nsi 2_4П" xfId="458"/>
    <cellStyle name="_FFF_Nsi 2_4П 2" xfId="459"/>
    <cellStyle name="_FFF_Nsi 3" xfId="460"/>
    <cellStyle name="_FFF_Nsi_1" xfId="461"/>
    <cellStyle name="_FFF_Nsi_1 2" xfId="462"/>
    <cellStyle name="_FFF_Nsi_1 2 2" xfId="463"/>
    <cellStyle name="_FFF_Nsi_1 2 3" xfId="464"/>
    <cellStyle name="_FFF_Nsi_1 2_4П" xfId="465"/>
    <cellStyle name="_FFF_Nsi_1 2_4П 2" xfId="466"/>
    <cellStyle name="_FFF_Nsi_1 3" xfId="467"/>
    <cellStyle name="_FFF_Nsi_139" xfId="468"/>
    <cellStyle name="_FFF_Nsi_139 2" xfId="469"/>
    <cellStyle name="_FFF_Nsi_139 2 2" xfId="470"/>
    <cellStyle name="_FFF_Nsi_139 2 3" xfId="471"/>
    <cellStyle name="_FFF_Nsi_139 2_4П" xfId="472"/>
    <cellStyle name="_FFF_Nsi_139 2_4П 2" xfId="473"/>
    <cellStyle name="_FFF_Nsi_139 3" xfId="474"/>
    <cellStyle name="_FFF_Nsi_140" xfId="475"/>
    <cellStyle name="_FFF_Nsi_140 2" xfId="476"/>
    <cellStyle name="_FFF_Nsi_140 2 2" xfId="477"/>
    <cellStyle name="_FFF_Nsi_140 2 3" xfId="478"/>
    <cellStyle name="_FFF_Nsi_140 2_4П" xfId="479"/>
    <cellStyle name="_FFF_Nsi_140 2_4П 2" xfId="480"/>
    <cellStyle name="_FFF_Nsi_140 3" xfId="481"/>
    <cellStyle name="_FFF_Nsi_140(Зах)" xfId="482"/>
    <cellStyle name="_FFF_Nsi_140(Зах) 2" xfId="483"/>
    <cellStyle name="_FFF_Nsi_140(Зах) 2 2" xfId="484"/>
    <cellStyle name="_FFF_Nsi_140(Зах) 2 3" xfId="485"/>
    <cellStyle name="_FFF_Nsi_140(Зах) 2_4П" xfId="486"/>
    <cellStyle name="_FFF_Nsi_140(Зах) 2_4П 2" xfId="487"/>
    <cellStyle name="_FFF_Nsi_140(Зах) 3" xfId="488"/>
    <cellStyle name="_FFF_Nsi_140_mod" xfId="489"/>
    <cellStyle name="_FFF_Nsi_140_mod 2" xfId="490"/>
    <cellStyle name="_FFF_Nsi_140_mod 2 2" xfId="491"/>
    <cellStyle name="_FFF_Nsi_140_mod 2 3" xfId="492"/>
    <cellStyle name="_FFF_Nsi_140_mod 2_4П" xfId="493"/>
    <cellStyle name="_FFF_Nsi_140_mod 2_4П 2" xfId="494"/>
    <cellStyle name="_FFF_Nsi_140_mod 3" xfId="495"/>
    <cellStyle name="_FFF_Summary" xfId="496"/>
    <cellStyle name="_FFF_Summary 2" xfId="497"/>
    <cellStyle name="_FFF_Summary 2 2" xfId="498"/>
    <cellStyle name="_FFF_Summary 2 3" xfId="499"/>
    <cellStyle name="_FFF_Summary 2_4П" xfId="500"/>
    <cellStyle name="_FFF_Summary 2_4П 2" xfId="501"/>
    <cellStyle name="_FFF_Summary 3" xfId="502"/>
    <cellStyle name="_FFF_Tax_form_1кв_3" xfId="503"/>
    <cellStyle name="_FFF_Tax_form_1кв_3 2" xfId="504"/>
    <cellStyle name="_FFF_Tax_form_1кв_3 2 2" xfId="505"/>
    <cellStyle name="_FFF_Tax_form_1кв_3 2 3" xfId="506"/>
    <cellStyle name="_FFF_Tax_form_1кв_3 2_4П" xfId="507"/>
    <cellStyle name="_FFF_Tax_form_1кв_3 2_4П 2" xfId="508"/>
    <cellStyle name="_FFF_Tax_form_1кв_3 3" xfId="509"/>
    <cellStyle name="_FFF_БКЭ" xfId="510"/>
    <cellStyle name="_FFF_БКЭ 2" xfId="511"/>
    <cellStyle name="_FFF_БКЭ 2 2" xfId="512"/>
    <cellStyle name="_FFF_БКЭ 2 3" xfId="513"/>
    <cellStyle name="_FFF_БКЭ 2_4П" xfId="514"/>
    <cellStyle name="_FFF_БКЭ 2_4П 2" xfId="515"/>
    <cellStyle name="_FFF_БКЭ 3" xfId="516"/>
    <cellStyle name="_Final_Book_010301" xfId="517"/>
    <cellStyle name="_Final_Book_010301 2" xfId="518"/>
    <cellStyle name="_Final_Book_010301 2 2" xfId="519"/>
    <cellStyle name="_Final_Book_010301 2 3" xfId="520"/>
    <cellStyle name="_Final_Book_010301 2_4П" xfId="521"/>
    <cellStyle name="_Final_Book_010301 2_4П 2" xfId="522"/>
    <cellStyle name="_Final_Book_010301 3" xfId="523"/>
    <cellStyle name="_Final_Book_010301_New Form10_2" xfId="524"/>
    <cellStyle name="_Final_Book_010301_New Form10_2 2" xfId="525"/>
    <cellStyle name="_Final_Book_010301_New Form10_2 2 2" xfId="526"/>
    <cellStyle name="_Final_Book_010301_New Form10_2 2 3" xfId="527"/>
    <cellStyle name="_Final_Book_010301_New Form10_2 2_4П" xfId="528"/>
    <cellStyle name="_Final_Book_010301_New Form10_2 2_4П 2" xfId="529"/>
    <cellStyle name="_Final_Book_010301_New Form10_2 3" xfId="530"/>
    <cellStyle name="_Final_Book_010301_Nsi" xfId="531"/>
    <cellStyle name="_Final_Book_010301_Nsi 2" xfId="532"/>
    <cellStyle name="_Final_Book_010301_Nsi 2 2" xfId="533"/>
    <cellStyle name="_Final_Book_010301_Nsi 2 3" xfId="534"/>
    <cellStyle name="_Final_Book_010301_Nsi 2_4П" xfId="535"/>
    <cellStyle name="_Final_Book_010301_Nsi 2_4П 2" xfId="536"/>
    <cellStyle name="_Final_Book_010301_Nsi 3" xfId="537"/>
    <cellStyle name="_Final_Book_010301_Nsi_1" xfId="538"/>
    <cellStyle name="_Final_Book_010301_Nsi_1 2" xfId="539"/>
    <cellStyle name="_Final_Book_010301_Nsi_1 2 2" xfId="540"/>
    <cellStyle name="_Final_Book_010301_Nsi_1 2 3" xfId="541"/>
    <cellStyle name="_Final_Book_010301_Nsi_1 2_4П" xfId="542"/>
    <cellStyle name="_Final_Book_010301_Nsi_1 2_4П 2" xfId="543"/>
    <cellStyle name="_Final_Book_010301_Nsi_1 3" xfId="544"/>
    <cellStyle name="_Final_Book_010301_Nsi_139" xfId="545"/>
    <cellStyle name="_Final_Book_010301_Nsi_139 2" xfId="546"/>
    <cellStyle name="_Final_Book_010301_Nsi_139 2 2" xfId="547"/>
    <cellStyle name="_Final_Book_010301_Nsi_139 2 3" xfId="548"/>
    <cellStyle name="_Final_Book_010301_Nsi_139 2_4П" xfId="549"/>
    <cellStyle name="_Final_Book_010301_Nsi_139 2_4П 2" xfId="550"/>
    <cellStyle name="_Final_Book_010301_Nsi_139 3" xfId="551"/>
    <cellStyle name="_Final_Book_010301_Nsi_140" xfId="552"/>
    <cellStyle name="_Final_Book_010301_Nsi_140 2" xfId="553"/>
    <cellStyle name="_Final_Book_010301_Nsi_140 2 2" xfId="554"/>
    <cellStyle name="_Final_Book_010301_Nsi_140 2 3" xfId="555"/>
    <cellStyle name="_Final_Book_010301_Nsi_140 2_4П" xfId="556"/>
    <cellStyle name="_Final_Book_010301_Nsi_140 2_4П 2" xfId="557"/>
    <cellStyle name="_Final_Book_010301_Nsi_140 3" xfId="558"/>
    <cellStyle name="_Final_Book_010301_Nsi_140(Зах)" xfId="559"/>
    <cellStyle name="_Final_Book_010301_Nsi_140(Зах) 2" xfId="560"/>
    <cellStyle name="_Final_Book_010301_Nsi_140(Зах) 2 2" xfId="561"/>
    <cellStyle name="_Final_Book_010301_Nsi_140(Зах) 2 3" xfId="562"/>
    <cellStyle name="_Final_Book_010301_Nsi_140(Зах) 2_4П" xfId="563"/>
    <cellStyle name="_Final_Book_010301_Nsi_140(Зах) 2_4П 2" xfId="564"/>
    <cellStyle name="_Final_Book_010301_Nsi_140(Зах) 3" xfId="565"/>
    <cellStyle name="_Final_Book_010301_Nsi_140_mod" xfId="566"/>
    <cellStyle name="_Final_Book_010301_Nsi_140_mod 2" xfId="567"/>
    <cellStyle name="_Final_Book_010301_Nsi_140_mod 2 2" xfId="568"/>
    <cellStyle name="_Final_Book_010301_Nsi_140_mod 2 3" xfId="569"/>
    <cellStyle name="_Final_Book_010301_Nsi_140_mod 2_4П" xfId="570"/>
    <cellStyle name="_Final_Book_010301_Nsi_140_mod 2_4П 2" xfId="571"/>
    <cellStyle name="_Final_Book_010301_Nsi_140_mod 3" xfId="572"/>
    <cellStyle name="_Final_Book_010301_Summary" xfId="573"/>
    <cellStyle name="_Final_Book_010301_Summary 2" xfId="574"/>
    <cellStyle name="_Final_Book_010301_Summary 2 2" xfId="575"/>
    <cellStyle name="_Final_Book_010301_Summary 2 3" xfId="576"/>
    <cellStyle name="_Final_Book_010301_Summary 2_4П" xfId="577"/>
    <cellStyle name="_Final_Book_010301_Summary 2_4П 2" xfId="578"/>
    <cellStyle name="_Final_Book_010301_Summary 3" xfId="579"/>
    <cellStyle name="_Final_Book_010301_Tax_form_1кв_3" xfId="580"/>
    <cellStyle name="_Final_Book_010301_Tax_form_1кв_3 2" xfId="581"/>
    <cellStyle name="_Final_Book_010301_Tax_form_1кв_3 2 2" xfId="582"/>
    <cellStyle name="_Final_Book_010301_Tax_form_1кв_3 2 3" xfId="583"/>
    <cellStyle name="_Final_Book_010301_Tax_form_1кв_3 2_4П" xfId="584"/>
    <cellStyle name="_Final_Book_010301_Tax_form_1кв_3 2_4П 2" xfId="585"/>
    <cellStyle name="_Final_Book_010301_Tax_form_1кв_3 3" xfId="586"/>
    <cellStyle name="_Final_Book_010301_БКЭ" xfId="587"/>
    <cellStyle name="_Final_Book_010301_БКЭ 2" xfId="588"/>
    <cellStyle name="_Final_Book_010301_БКЭ 2 2" xfId="589"/>
    <cellStyle name="_Final_Book_010301_БКЭ 2 3" xfId="590"/>
    <cellStyle name="_Final_Book_010301_БКЭ 2_4П" xfId="591"/>
    <cellStyle name="_Final_Book_010301_БКЭ 2_4П 2" xfId="592"/>
    <cellStyle name="_Final_Book_010301_БКЭ 3" xfId="593"/>
    <cellStyle name="_Finance UKCHP июнь 07" xfId="594"/>
    <cellStyle name="_ForecastToday v4" xfId="595"/>
    <cellStyle name="_ForecastToday v4 2" xfId="596"/>
    <cellStyle name="_ForecastToday v4 2_Analis" xfId="597"/>
    <cellStyle name="_ForecastToday v4 2_Книга 2" xfId="598"/>
    <cellStyle name="_ForecastToday v4_3" xfId="599"/>
    <cellStyle name="_ForecastToday v4_Book2" xfId="600"/>
    <cellStyle name="_ForecastToday v4_Cash UK CHP 06.2008 Preliminary as of 03.07.2008" xfId="601"/>
    <cellStyle name="_ForecastToday v4_Cash UK CHP 06.2008 Preliminary as of 03.07.2008 2" xfId="602"/>
    <cellStyle name="_ForecastToday v4_Cash UK CHP 06.2008 Preliminary as of 03.07.2008 2_Analis" xfId="603"/>
    <cellStyle name="_ForecastToday v4_Cash UK CHP 06.2008 Preliminary as of 03.07.2008 2_Книга 2" xfId="604"/>
    <cellStyle name="_ForecastToday v4_Cash UK CHP 06.2008 Preliminary as of 03.07.2008_Объемы ГЭС-48%" xfId="605"/>
    <cellStyle name="_ForecastToday v4_Cash UK CHP 06.2008 Preliminary as of 03.07.2008_прогноз ДУП" xfId="606"/>
    <cellStyle name="_ForecastToday v4_Cash UK CHP 06.2008 Preliminary as of 03.07.2008_прогноз июль" xfId="607"/>
    <cellStyle name="_ForecastToday v4_Cash UK CHP 06.2008 Preliminary as of 03.07.2008_прогноз июль 2" xfId="608"/>
    <cellStyle name="_ForecastToday v4_CF_ShGES_2011" xfId="609"/>
    <cellStyle name="_ForecastToday v4_IPL_INPUT" xfId="610"/>
    <cellStyle name="_ForecastToday v4_IS F" xfId="611"/>
    <cellStyle name="_ForecastToday v4_May Forecast" xfId="612"/>
    <cellStyle name="_ForecastToday v4_R1-UKCHP" xfId="613"/>
    <cellStyle name="_ForecastToday v4_UK CHP Forecast 06 2008 Preliminary as of 03.07.2008" xfId="614"/>
    <cellStyle name="_ForecastToday v4_UK CHP Forecast 06 2008 Preliminary as of 03.07.2008 2" xfId="615"/>
    <cellStyle name="_ForecastToday v4_UK CHP Forecast 06 2008 Preliminary as of 03.07.2008 2_Analis" xfId="616"/>
    <cellStyle name="_ForecastToday v4_UK CHP Forecast 06 2008 Preliminary as of 03.07.2008 2_Книга 2" xfId="617"/>
    <cellStyle name="_ForecastToday v4_UK CHP Forecast 06 2008 Preliminary as of 03.07.2008_Объемы ГЭС-48%" xfId="618"/>
    <cellStyle name="_ForecastToday v4_UK CHP Forecast 06 2008 Preliminary as of 03.07.2008_прогноз ДУП" xfId="619"/>
    <cellStyle name="_ForecastToday v4_UK CHP Forecast 06 2008 Preliminary as of 03.07.2008_прогноз июль" xfId="620"/>
    <cellStyle name="_ForecastToday v4_UK CHP Forecast 06 2008 Preliminary as of 03.07.2008_прогноз июль 2" xfId="621"/>
    <cellStyle name="_ForecastToday v4_UKC" xfId="622"/>
    <cellStyle name="_ForecastToday v4_UKC_CALC" xfId="623"/>
    <cellStyle name="_ForecastToday v4_UKC_INPUT" xfId="624"/>
    <cellStyle name="_ForecastToday v4_UKC_INPUT_F_UKCHP" xfId="625"/>
    <cellStyle name="_ForecastToday v4_UKH_CALC" xfId="626"/>
    <cellStyle name="_ForecastToday v4_Анализ отклонений" xfId="627"/>
    <cellStyle name="_ForecastToday v4_Анализ отклонений 2" xfId="628"/>
    <cellStyle name="_ForecastToday v4_Анализ отклонений_Analis" xfId="629"/>
    <cellStyle name="_ForecastToday v4_Анализ отклонений_Книга 2" xfId="630"/>
    <cellStyle name="_ForecastToday v4_Анализ отклонений_Объемы ГЭС-48%" xfId="631"/>
    <cellStyle name="_ForecastToday v4_Анализ отклонений_прогноз июль" xfId="632"/>
    <cellStyle name="_ForecastToday v4_Командировочные расходы на 2009 год для бюджета Риддерс.РЭС" xfId="633"/>
    <cellStyle name="_ForecastToday v4_Копия general-11-year без перепродажи" xfId="634"/>
    <cellStyle name="_ForecastToday v4_КЦ 09 B" xfId="635"/>
    <cellStyle name="_ForecastToday v4_КЦ 09 B 2" xfId="636"/>
    <cellStyle name="_ForecastToday v4_КЦ 09 B 2_Analis" xfId="637"/>
    <cellStyle name="_ForecastToday v4_КЦ 09 B 2_Книга 2" xfId="638"/>
    <cellStyle name="_ForecastToday v4_КЦ 09 B_Объемы ГЭС-48%" xfId="639"/>
    <cellStyle name="_ForecastToday v4_КЦ 09 B_прогноз ДУП" xfId="640"/>
    <cellStyle name="_ForecastToday v4_КЦ 09 B_прогноз июль" xfId="641"/>
    <cellStyle name="_ForecastToday v4_КЦ 09 B_прогноз июль 2" xfId="642"/>
    <cellStyle name="_ForecastToday v4_КЦ 09 B_ЭЦ 10 B" xfId="643"/>
    <cellStyle name="_ForecastToday v4_Объемы ГЭС-48%" xfId="644"/>
    <cellStyle name="_ForecastToday v4_Прил 11 админ" xfId="645"/>
    <cellStyle name="_ForecastToday v4_Прил 25 основ произ" xfId="646"/>
    <cellStyle name="_ForecastToday v4_Прил 26 вспомог произ" xfId="647"/>
    <cellStyle name="_ForecastToday v4_прил 27 Наклад" xfId="648"/>
    <cellStyle name="_ForecastToday v4_Прил 5 отч по дох" xfId="649"/>
    <cellStyle name="_ForecastToday v4_Прил 6 Отч по расход" xfId="650"/>
    <cellStyle name="_ForecastToday v4_Прил 8-Пост ДС" xfId="651"/>
    <cellStyle name="_ForecastToday v4_Прил 9 - Выб ДС" xfId="652"/>
    <cellStyle name="_ForecastToday v4_прогноз ДУП" xfId="653"/>
    <cellStyle name="_ForecastToday v4_прогноз июль" xfId="654"/>
    <cellStyle name="_ForecastToday v4_прогноз июль 2" xfId="655"/>
    <cellStyle name="_ForecastToday v4_Распределение инв  пр  08- 10 (аморт и приб)" xfId="656"/>
    <cellStyle name="_ForecastToday v4_УК ТЭЦ 2009 F" xfId="657"/>
    <cellStyle name="_ForecastToday v4_УК ТЭЦ 2009 F_Распределение инв  пр  08- 10 (аморт и приб)" xfId="658"/>
    <cellStyle name="_ForecastToday v4_УК ТЭЦ 2009 F_Упр 2009 F" xfId="659"/>
    <cellStyle name="_ForecastToday v4_УК ТЭЦ 2009 F_Упр 2010 B" xfId="660"/>
    <cellStyle name="_ForecastToday v4_УК ТЭЦ 2009 F_Упр 2011 B" xfId="661"/>
    <cellStyle name="_ForecastToday v4_Упр 2008 F" xfId="662"/>
    <cellStyle name="_ForecastToday v4_Упр 2008 F 2" xfId="663"/>
    <cellStyle name="_ForecastToday v4_Упр 2008 F_Analis" xfId="664"/>
    <cellStyle name="_ForecastToday v4_Упр 2008 F_Книга 2" xfId="665"/>
    <cellStyle name="_ForecastToday v4_Упр 2008 F_Объемы ГЭС-48%" xfId="666"/>
    <cellStyle name="_ForecastToday v4_Упр 2008 F_прогноз июль" xfId="667"/>
    <cellStyle name="_ForecastToday v4_Упр 2009 B" xfId="668"/>
    <cellStyle name="_ForecastToday v4_Упр 2009 B 2" xfId="669"/>
    <cellStyle name="_ForecastToday v4_Упр 2009 B_Analis" xfId="670"/>
    <cellStyle name="_ForecastToday v4_Упр 2009 B_Книга 2" xfId="671"/>
    <cellStyle name="_ForecastToday v4_Упр 2009 B_Объемы ГЭС-48%" xfId="672"/>
    <cellStyle name="_ForecastToday v4_Упр 2009 F" xfId="673"/>
    <cellStyle name="_ForecastToday v4_Упр 2010 B" xfId="674"/>
    <cellStyle name="_ForecastToday v4_Упр 2011 B" xfId="675"/>
    <cellStyle name="_ForecastToday v4_ЭЦ 10 B" xfId="676"/>
    <cellStyle name="_Forms RAS_v3_29122008_PV" xfId="677"/>
    <cellStyle name="_Forms RAS_v4_16.01.2009" xfId="678"/>
    <cellStyle name="_Forms RAS_v7_17.02.2009" xfId="679"/>
    <cellStyle name="_FS forms_RAS_GPN" xfId="680"/>
    <cellStyle name="_FS_FS&amp;Notes RAS_GPN_08.12.08._AE_v2" xfId="681"/>
    <cellStyle name="_Granbury-F-Machine" xfId="682"/>
    <cellStyle name="_Granbury-F-Machine 2" xfId="683"/>
    <cellStyle name="_Granbury-F-Machine 2_Analis" xfId="684"/>
    <cellStyle name="_Granbury-F-Machine 2_Книга 2" xfId="685"/>
    <cellStyle name="_Granbury-F-Machine_3" xfId="686"/>
    <cellStyle name="_Granbury-F-Machine_Book2" xfId="687"/>
    <cellStyle name="_Granbury-F-Machine_Cash UK CHP 06.2008 Preliminary as of 03.07.2008" xfId="688"/>
    <cellStyle name="_Granbury-F-Machine_Cash UK CHP 06.2008 Preliminary as of 03.07.2008 2" xfId="689"/>
    <cellStyle name="_Granbury-F-Machine_Cash UK CHP 06.2008 Preliminary as of 03.07.2008 2_Analis" xfId="690"/>
    <cellStyle name="_Granbury-F-Machine_Cash UK CHP 06.2008 Preliminary as of 03.07.2008 2_Книга 2" xfId="691"/>
    <cellStyle name="_Granbury-F-Machine_Cash UK CHP 06.2008 Preliminary as of 03.07.2008_Объемы ГЭС-48%" xfId="692"/>
    <cellStyle name="_Granbury-F-Machine_Cash UK CHP 06.2008 Preliminary as of 03.07.2008_прогноз ДУП" xfId="693"/>
    <cellStyle name="_Granbury-F-Machine_Cash UK CHP 06.2008 Preliminary as of 03.07.2008_прогноз июль" xfId="694"/>
    <cellStyle name="_Granbury-F-Machine_Cash UK CHP 06.2008 Preliminary as of 03.07.2008_прогноз июль 2" xfId="695"/>
    <cellStyle name="_Granbury-F-Machine_CF_ShGES_2011" xfId="696"/>
    <cellStyle name="_Granbury-F-Machine_IPL_INPUT" xfId="697"/>
    <cellStyle name="_Granbury-F-Machine_IS F" xfId="698"/>
    <cellStyle name="_Granbury-F-Machine_May Forecast" xfId="699"/>
    <cellStyle name="_Granbury-F-Machine_R1-UKCHP" xfId="700"/>
    <cellStyle name="_Granbury-F-Machine_UK CHP Forecast 06 2008 Preliminary as of 03.07.2008" xfId="701"/>
    <cellStyle name="_Granbury-F-Machine_UK CHP Forecast 06 2008 Preliminary as of 03.07.2008 2" xfId="702"/>
    <cellStyle name="_Granbury-F-Machine_UK CHP Forecast 06 2008 Preliminary as of 03.07.2008 2_Analis" xfId="703"/>
    <cellStyle name="_Granbury-F-Machine_UK CHP Forecast 06 2008 Preliminary as of 03.07.2008 2_Книга 2" xfId="704"/>
    <cellStyle name="_Granbury-F-Machine_UK CHP Forecast 06 2008 Preliminary as of 03.07.2008_Объемы ГЭС-48%" xfId="705"/>
    <cellStyle name="_Granbury-F-Machine_UK CHP Forecast 06 2008 Preliminary as of 03.07.2008_прогноз ДУП" xfId="706"/>
    <cellStyle name="_Granbury-F-Machine_UK CHP Forecast 06 2008 Preliminary as of 03.07.2008_прогноз июль" xfId="707"/>
    <cellStyle name="_Granbury-F-Machine_UK CHP Forecast 06 2008 Preliminary as of 03.07.2008_прогноз июль 2" xfId="708"/>
    <cellStyle name="_Granbury-F-Machine_UKC" xfId="709"/>
    <cellStyle name="_Granbury-F-Machine_UKC_CALC" xfId="710"/>
    <cellStyle name="_Granbury-F-Machine_UKC_INPUT" xfId="711"/>
    <cellStyle name="_Granbury-F-Machine_UKC_INPUT_F_UKCHP" xfId="712"/>
    <cellStyle name="_Granbury-F-Machine_UKH_CALC" xfId="713"/>
    <cellStyle name="_Granbury-F-Machine_Анализ отклонений" xfId="714"/>
    <cellStyle name="_Granbury-F-Machine_Анализ отклонений 2" xfId="715"/>
    <cellStyle name="_Granbury-F-Machine_Анализ отклонений_Analis" xfId="716"/>
    <cellStyle name="_Granbury-F-Machine_Анализ отклонений_Книга 2" xfId="717"/>
    <cellStyle name="_Granbury-F-Machine_Анализ отклонений_Объемы ГЭС-48%" xfId="718"/>
    <cellStyle name="_Granbury-F-Machine_Анализ отклонений_прогноз июль" xfId="719"/>
    <cellStyle name="_Granbury-F-Machine_Командировочные расходы на 2009 год для бюджета Риддерс.РЭС" xfId="720"/>
    <cellStyle name="_Granbury-F-Machine_Копия general-11-year без перепродажи" xfId="721"/>
    <cellStyle name="_Granbury-F-Machine_КЦ 09 B" xfId="722"/>
    <cellStyle name="_Granbury-F-Machine_КЦ 09 B 2" xfId="723"/>
    <cellStyle name="_Granbury-F-Machine_КЦ 09 B 2_Analis" xfId="724"/>
    <cellStyle name="_Granbury-F-Machine_КЦ 09 B 2_Книга 2" xfId="725"/>
    <cellStyle name="_Granbury-F-Machine_КЦ 09 B_Объемы ГЭС-48%" xfId="726"/>
    <cellStyle name="_Granbury-F-Machine_КЦ 09 B_прогноз ДУП" xfId="727"/>
    <cellStyle name="_Granbury-F-Machine_КЦ 09 B_прогноз июль" xfId="728"/>
    <cellStyle name="_Granbury-F-Machine_КЦ 09 B_прогноз июль 2" xfId="729"/>
    <cellStyle name="_Granbury-F-Machine_КЦ 09 B_ЭЦ 10 B" xfId="730"/>
    <cellStyle name="_Granbury-F-Machine_Объемы ГЭС-48%" xfId="731"/>
    <cellStyle name="_Granbury-F-Machine_Прил 11 админ" xfId="732"/>
    <cellStyle name="_Granbury-F-Machine_Прил 25 основ произ" xfId="733"/>
    <cellStyle name="_Granbury-F-Machine_Прил 26 вспомог произ" xfId="734"/>
    <cellStyle name="_Granbury-F-Machine_прил 27 Наклад" xfId="735"/>
    <cellStyle name="_Granbury-F-Machine_Прил 5 отч по дох" xfId="736"/>
    <cellStyle name="_Granbury-F-Machine_Прил 6 Отч по расход" xfId="737"/>
    <cellStyle name="_Granbury-F-Machine_Прил 8-Пост ДС" xfId="738"/>
    <cellStyle name="_Granbury-F-Machine_Прил 9 - Выб ДС" xfId="739"/>
    <cellStyle name="_Granbury-F-Machine_прогноз ДУП" xfId="740"/>
    <cellStyle name="_Granbury-F-Machine_прогноз июль" xfId="741"/>
    <cellStyle name="_Granbury-F-Machine_прогноз июль 2" xfId="742"/>
    <cellStyle name="_Granbury-F-Machine_Распределение инв  пр  08- 10 (аморт и приб)" xfId="743"/>
    <cellStyle name="_Granbury-F-Machine_УК ТЭЦ 2009 F" xfId="744"/>
    <cellStyle name="_Granbury-F-Machine_УК ТЭЦ 2009 F_Распределение инв  пр  08- 10 (аморт и приб)" xfId="745"/>
    <cellStyle name="_Granbury-F-Machine_УК ТЭЦ 2009 F_Упр 2009 F" xfId="746"/>
    <cellStyle name="_Granbury-F-Machine_УК ТЭЦ 2009 F_Упр 2010 B" xfId="747"/>
    <cellStyle name="_Granbury-F-Machine_УК ТЭЦ 2009 F_Упр 2011 B" xfId="748"/>
    <cellStyle name="_Granbury-F-Machine_Упр 2008 F" xfId="749"/>
    <cellStyle name="_Granbury-F-Machine_Упр 2008 F 2" xfId="750"/>
    <cellStyle name="_Granbury-F-Machine_Упр 2008 F_Analis" xfId="751"/>
    <cellStyle name="_Granbury-F-Machine_Упр 2008 F_Книга 2" xfId="752"/>
    <cellStyle name="_Granbury-F-Machine_Упр 2008 F_Объемы ГЭС-48%" xfId="753"/>
    <cellStyle name="_Granbury-F-Machine_Упр 2008 F_прогноз июль" xfId="754"/>
    <cellStyle name="_Granbury-F-Machine_Упр 2009 B" xfId="755"/>
    <cellStyle name="_Granbury-F-Machine_Упр 2009 B 2" xfId="756"/>
    <cellStyle name="_Granbury-F-Machine_Упр 2009 B_Analis" xfId="757"/>
    <cellStyle name="_Granbury-F-Machine_Упр 2009 B_Книга 2" xfId="758"/>
    <cellStyle name="_Granbury-F-Machine_Упр 2009 B_Объемы ГЭС-48%" xfId="759"/>
    <cellStyle name="_Granbury-F-Machine_Упр 2009 F" xfId="760"/>
    <cellStyle name="_Granbury-F-Machine_Упр 2010 B" xfId="761"/>
    <cellStyle name="_Granbury-F-Machine_Упр 2011 B" xfId="762"/>
    <cellStyle name="_Granbury-F-Machine_ЭЦ 10 B" xfId="763"/>
    <cellStyle name="_Granite" xfId="764"/>
    <cellStyle name="_Granite 2" xfId="765"/>
    <cellStyle name="_Granite 2_Analis" xfId="766"/>
    <cellStyle name="_Granite 2_Книга 2" xfId="767"/>
    <cellStyle name="_Granite_3" xfId="768"/>
    <cellStyle name="_Granite_Book2" xfId="769"/>
    <cellStyle name="_Granite_Cash UK CHP 06.2008 Preliminary as of 03.07.2008" xfId="770"/>
    <cellStyle name="_Granite_Cash UK CHP 06.2008 Preliminary as of 03.07.2008 2" xfId="771"/>
    <cellStyle name="_Granite_Cash UK CHP 06.2008 Preliminary as of 03.07.2008 2_Analis" xfId="772"/>
    <cellStyle name="_Granite_Cash UK CHP 06.2008 Preliminary as of 03.07.2008 2_Книга 2" xfId="773"/>
    <cellStyle name="_Granite_Cash UK CHP 06.2008 Preliminary as of 03.07.2008_Объемы ГЭС-48%" xfId="774"/>
    <cellStyle name="_Granite_Cash UK CHP 06.2008 Preliminary as of 03.07.2008_прогноз ДУП" xfId="775"/>
    <cellStyle name="_Granite_Cash UK CHP 06.2008 Preliminary as of 03.07.2008_прогноз июль" xfId="776"/>
    <cellStyle name="_Granite_Cash UK CHP 06.2008 Preliminary as of 03.07.2008_прогноз июль 2" xfId="777"/>
    <cellStyle name="_Granite_CF_ShGES_2011" xfId="778"/>
    <cellStyle name="_Granite_IPL_INPUT" xfId="779"/>
    <cellStyle name="_Granite_IS F" xfId="780"/>
    <cellStyle name="_Granite_May Forecast" xfId="781"/>
    <cellStyle name="_Granite_R1-UKCHP" xfId="782"/>
    <cellStyle name="_Granite_UK CHP Forecast 06 2008 Preliminary as of 03.07.2008" xfId="783"/>
    <cellStyle name="_Granite_UK CHP Forecast 06 2008 Preliminary as of 03.07.2008 2" xfId="784"/>
    <cellStyle name="_Granite_UK CHP Forecast 06 2008 Preliminary as of 03.07.2008 2_Analis" xfId="785"/>
    <cellStyle name="_Granite_UK CHP Forecast 06 2008 Preliminary as of 03.07.2008 2_Книга 2" xfId="786"/>
    <cellStyle name="_Granite_UK CHP Forecast 06 2008 Preliminary as of 03.07.2008_Объемы ГЭС-48%" xfId="787"/>
    <cellStyle name="_Granite_UK CHP Forecast 06 2008 Preliminary as of 03.07.2008_прогноз ДУП" xfId="788"/>
    <cellStyle name="_Granite_UK CHP Forecast 06 2008 Preliminary as of 03.07.2008_прогноз июль" xfId="789"/>
    <cellStyle name="_Granite_UK CHP Forecast 06 2008 Preliminary as of 03.07.2008_прогноз июль 2" xfId="790"/>
    <cellStyle name="_Granite_UKC" xfId="791"/>
    <cellStyle name="_Granite_UKC_CALC" xfId="792"/>
    <cellStyle name="_Granite_UKC_INPUT" xfId="793"/>
    <cellStyle name="_Granite_UKC_INPUT_F_UKCHP" xfId="794"/>
    <cellStyle name="_Granite_UKH_CALC" xfId="795"/>
    <cellStyle name="_Granite_Анализ отклонений" xfId="796"/>
    <cellStyle name="_Granite_Анализ отклонений 2" xfId="797"/>
    <cellStyle name="_Granite_Анализ отклонений_Analis" xfId="798"/>
    <cellStyle name="_Granite_Анализ отклонений_Книга 2" xfId="799"/>
    <cellStyle name="_Granite_Анализ отклонений_Объемы ГЭС-48%" xfId="800"/>
    <cellStyle name="_Granite_Анализ отклонений_прогноз июль" xfId="801"/>
    <cellStyle name="_Granite_Командировочные расходы на 2009 год для бюджета Риддерс.РЭС" xfId="802"/>
    <cellStyle name="_Granite_Копия general-11-year без перепродажи" xfId="803"/>
    <cellStyle name="_Granite_КЦ 09 B" xfId="804"/>
    <cellStyle name="_Granite_КЦ 09 B 2" xfId="805"/>
    <cellStyle name="_Granite_КЦ 09 B 2_Analis" xfId="806"/>
    <cellStyle name="_Granite_КЦ 09 B 2_Книга 2" xfId="807"/>
    <cellStyle name="_Granite_КЦ 09 B_Объемы ГЭС-48%" xfId="808"/>
    <cellStyle name="_Granite_КЦ 09 B_прогноз ДУП" xfId="809"/>
    <cellStyle name="_Granite_КЦ 09 B_прогноз июль" xfId="810"/>
    <cellStyle name="_Granite_КЦ 09 B_прогноз июль 2" xfId="811"/>
    <cellStyle name="_Granite_КЦ 09 B_ЭЦ 10 B" xfId="812"/>
    <cellStyle name="_Granite_Объемы ГЭС-48%" xfId="813"/>
    <cellStyle name="_Granite_Прил 11 админ" xfId="814"/>
    <cellStyle name="_Granite_Прил 25 основ произ" xfId="815"/>
    <cellStyle name="_Granite_Прил 26 вспомог произ" xfId="816"/>
    <cellStyle name="_Granite_прил 27 Наклад" xfId="817"/>
    <cellStyle name="_Granite_Прил 5 отч по дох" xfId="818"/>
    <cellStyle name="_Granite_Прил 6 Отч по расход" xfId="819"/>
    <cellStyle name="_Granite_Прил 8-Пост ДС" xfId="820"/>
    <cellStyle name="_Granite_Прил 9 - Выб ДС" xfId="821"/>
    <cellStyle name="_Granite_прогноз ДУП" xfId="822"/>
    <cellStyle name="_Granite_прогноз июль" xfId="823"/>
    <cellStyle name="_Granite_прогноз июль 2" xfId="824"/>
    <cellStyle name="_Granite_Распределение инв  пр  08- 10 (аморт и приб)" xfId="825"/>
    <cellStyle name="_Granite_УК ТЭЦ 2009 F" xfId="826"/>
    <cellStyle name="_Granite_УК ТЭЦ 2009 F_Распределение инв  пр  08- 10 (аморт и приб)" xfId="827"/>
    <cellStyle name="_Granite_УК ТЭЦ 2009 F_Упр 2009 F" xfId="828"/>
    <cellStyle name="_Granite_УК ТЭЦ 2009 F_Упр 2010 B" xfId="829"/>
    <cellStyle name="_Granite_УК ТЭЦ 2009 F_Упр 2011 B" xfId="830"/>
    <cellStyle name="_Granite_Упр 2008 F" xfId="831"/>
    <cellStyle name="_Granite_Упр 2008 F 2" xfId="832"/>
    <cellStyle name="_Granite_Упр 2008 F_Analis" xfId="833"/>
    <cellStyle name="_Granite_Упр 2008 F_Книга 2" xfId="834"/>
    <cellStyle name="_Granite_Упр 2008 F_Объемы ГЭС-48%" xfId="835"/>
    <cellStyle name="_Granite_Упр 2008 F_прогноз июль" xfId="836"/>
    <cellStyle name="_Granite_Упр 2009 B" xfId="837"/>
    <cellStyle name="_Granite_Упр 2009 B 2" xfId="838"/>
    <cellStyle name="_Granite_Упр 2009 B_Analis" xfId="839"/>
    <cellStyle name="_Granite_Упр 2009 B_Книга 2" xfId="840"/>
    <cellStyle name="_Granite_Упр 2009 B_Объемы ГЭС-48%" xfId="841"/>
    <cellStyle name="_Granite_Упр 2009 F" xfId="842"/>
    <cellStyle name="_Granite_Упр 2010 B" xfId="843"/>
    <cellStyle name="_Granite_Упр 2011 B" xfId="844"/>
    <cellStyle name="_Granite_ЭЦ 10 B" xfId="845"/>
    <cellStyle name="_Inv WAC(COGS)_USD" xfId="846"/>
    <cellStyle name="_Ironwood" xfId="847"/>
    <cellStyle name="_Ironwood 2" xfId="848"/>
    <cellStyle name="_Ironwood 2_Analis" xfId="849"/>
    <cellStyle name="_Ironwood 2_Книга 2" xfId="850"/>
    <cellStyle name="_Ironwood_3" xfId="851"/>
    <cellStyle name="_Ironwood_Book2" xfId="852"/>
    <cellStyle name="_Ironwood_Cash UK CHP 06.2008 Preliminary as of 03.07.2008" xfId="853"/>
    <cellStyle name="_Ironwood_Cash UK CHP 06.2008 Preliminary as of 03.07.2008 2" xfId="854"/>
    <cellStyle name="_Ironwood_Cash UK CHP 06.2008 Preliminary as of 03.07.2008 2_Analis" xfId="855"/>
    <cellStyle name="_Ironwood_Cash UK CHP 06.2008 Preliminary as of 03.07.2008 2_Книга 2" xfId="856"/>
    <cellStyle name="_Ironwood_Cash UK CHP 06.2008 Preliminary as of 03.07.2008_Объемы ГЭС-48%" xfId="857"/>
    <cellStyle name="_Ironwood_Cash UK CHP 06.2008 Preliminary as of 03.07.2008_прогноз ДУП" xfId="858"/>
    <cellStyle name="_Ironwood_Cash UK CHP 06.2008 Preliminary as of 03.07.2008_прогноз июль" xfId="859"/>
    <cellStyle name="_Ironwood_Cash UK CHP 06.2008 Preliminary as of 03.07.2008_прогноз июль 2" xfId="860"/>
    <cellStyle name="_Ironwood_CF_ShGES_2011" xfId="861"/>
    <cellStyle name="_Ironwood_IPL_INPUT" xfId="862"/>
    <cellStyle name="_Ironwood_IS F" xfId="863"/>
    <cellStyle name="_Ironwood_LB36a" xfId="864"/>
    <cellStyle name="_Ironwood_LB36a 2" xfId="865"/>
    <cellStyle name="_Ironwood_LB36a 2_Analis" xfId="866"/>
    <cellStyle name="_Ironwood_LB36a 2_Книга 2" xfId="867"/>
    <cellStyle name="_Ironwood_LB36a_3" xfId="868"/>
    <cellStyle name="_Ironwood_LB36a_Book2" xfId="869"/>
    <cellStyle name="_Ironwood_LB36a_Cash UK CHP 06.2008 Preliminary as of 03.07.2008" xfId="870"/>
    <cellStyle name="_Ironwood_LB36a_Cash UK CHP 06.2008 Preliminary as of 03.07.2008 2" xfId="871"/>
    <cellStyle name="_Ironwood_LB36a_Cash UK CHP 06.2008 Preliminary as of 03.07.2008 2_Analis" xfId="872"/>
    <cellStyle name="_Ironwood_LB36a_Cash UK CHP 06.2008 Preliminary as of 03.07.2008 2_Книга 2" xfId="873"/>
    <cellStyle name="_Ironwood_LB36a_Cash UK CHP 06.2008 Preliminary as of 03.07.2008_Объемы ГЭС-48%" xfId="874"/>
    <cellStyle name="_Ironwood_LB36a_Cash UK CHP 06.2008 Preliminary as of 03.07.2008_прогноз ДУП" xfId="875"/>
    <cellStyle name="_Ironwood_LB36a_Cash UK CHP 06.2008 Preliminary as of 03.07.2008_прогноз июль" xfId="876"/>
    <cellStyle name="_Ironwood_LB36a_Cash UK CHP 06.2008 Preliminary as of 03.07.2008_прогноз июль 2" xfId="877"/>
    <cellStyle name="_Ironwood_LB36a_CF_ShGES_2011" xfId="878"/>
    <cellStyle name="_Ironwood_LB36a_IPL_INPUT" xfId="879"/>
    <cellStyle name="_Ironwood_LB36a_IS F" xfId="880"/>
    <cellStyle name="_Ironwood_LB36a_May Forecast" xfId="881"/>
    <cellStyle name="_Ironwood_LB36a_R1-UKCHP" xfId="882"/>
    <cellStyle name="_Ironwood_LB36a_UK CHP Forecast 06 2008 Preliminary as of 03.07.2008" xfId="883"/>
    <cellStyle name="_Ironwood_LB36a_UK CHP Forecast 06 2008 Preliminary as of 03.07.2008 2" xfId="884"/>
    <cellStyle name="_Ironwood_LB36a_UK CHP Forecast 06 2008 Preliminary as of 03.07.2008 2_Analis" xfId="885"/>
    <cellStyle name="_Ironwood_LB36a_UK CHP Forecast 06 2008 Preliminary as of 03.07.2008 2_Книга 2" xfId="886"/>
    <cellStyle name="_Ironwood_LB36a_UK CHP Forecast 06 2008 Preliminary as of 03.07.2008_Объемы ГЭС-48%" xfId="887"/>
    <cellStyle name="_Ironwood_LB36a_UK CHP Forecast 06 2008 Preliminary as of 03.07.2008_прогноз ДУП" xfId="888"/>
    <cellStyle name="_Ironwood_LB36a_UK CHP Forecast 06 2008 Preliminary as of 03.07.2008_прогноз июль" xfId="889"/>
    <cellStyle name="_Ironwood_LB36a_UK CHP Forecast 06 2008 Preliminary as of 03.07.2008_прогноз июль 2" xfId="890"/>
    <cellStyle name="_Ironwood_LB36a_UKC" xfId="891"/>
    <cellStyle name="_Ironwood_LB36a_UKC_CALC" xfId="892"/>
    <cellStyle name="_Ironwood_LB36a_UKC_INPUT" xfId="893"/>
    <cellStyle name="_Ironwood_LB36a_UKC_INPUT_F_UKCHP" xfId="894"/>
    <cellStyle name="_Ironwood_LB36a_UKH_CALC" xfId="895"/>
    <cellStyle name="_Ironwood_LB36a_Анализ отклонений" xfId="896"/>
    <cellStyle name="_Ironwood_LB36a_Анализ отклонений 2" xfId="897"/>
    <cellStyle name="_Ironwood_LB36a_Анализ отклонений_Analis" xfId="898"/>
    <cellStyle name="_Ironwood_LB36a_Анализ отклонений_Книга 2" xfId="899"/>
    <cellStyle name="_Ironwood_LB36a_Анализ отклонений_Объемы ГЭС-48%" xfId="900"/>
    <cellStyle name="_Ironwood_LB36a_Анализ отклонений_прогноз июль" xfId="901"/>
    <cellStyle name="_Ironwood_LB36a_Командировочные расходы на 2009 год для бюджета Риддерс.РЭС" xfId="902"/>
    <cellStyle name="_Ironwood_LB36a_Копия general-11-year без перепродажи" xfId="903"/>
    <cellStyle name="_Ironwood_LB36a_КЦ 09 B" xfId="904"/>
    <cellStyle name="_Ironwood_LB36a_КЦ 09 B 2" xfId="905"/>
    <cellStyle name="_Ironwood_LB36a_КЦ 09 B 2_Analis" xfId="906"/>
    <cellStyle name="_Ironwood_LB36a_КЦ 09 B 2_Книга 2" xfId="907"/>
    <cellStyle name="_Ironwood_LB36a_КЦ 09 B_Объемы ГЭС-48%" xfId="908"/>
    <cellStyle name="_Ironwood_LB36a_КЦ 09 B_прогноз ДУП" xfId="909"/>
    <cellStyle name="_Ironwood_LB36a_КЦ 09 B_прогноз июль" xfId="910"/>
    <cellStyle name="_Ironwood_LB36a_КЦ 09 B_прогноз июль 2" xfId="911"/>
    <cellStyle name="_Ironwood_LB36a_КЦ 09 B_ЭЦ 10 B" xfId="912"/>
    <cellStyle name="_Ironwood_LB36a_Объемы ГЭС-48%" xfId="913"/>
    <cellStyle name="_Ironwood_LB36a_Прил 11 админ" xfId="914"/>
    <cellStyle name="_Ironwood_LB36a_Прил 25 основ произ" xfId="915"/>
    <cellStyle name="_Ironwood_LB36a_Прил 26 вспомог произ" xfId="916"/>
    <cellStyle name="_Ironwood_LB36a_прил 27 Наклад" xfId="917"/>
    <cellStyle name="_Ironwood_LB36a_Прил 5 отч по дох" xfId="918"/>
    <cellStyle name="_Ironwood_LB36a_Прил 6 Отч по расход" xfId="919"/>
    <cellStyle name="_Ironwood_LB36a_Прил 8-Пост ДС" xfId="920"/>
    <cellStyle name="_Ironwood_LB36a_Прил 9 - Выб ДС" xfId="921"/>
    <cellStyle name="_Ironwood_LB36a_прогноз ДУП" xfId="922"/>
    <cellStyle name="_Ironwood_LB36a_прогноз июль" xfId="923"/>
    <cellStyle name="_Ironwood_LB36a_прогноз июль 2" xfId="924"/>
    <cellStyle name="_Ironwood_LB36a_Распределение инв  пр  08- 10 (аморт и приб)" xfId="925"/>
    <cellStyle name="_Ironwood_LB36a_УК ТЭЦ 2009 F" xfId="926"/>
    <cellStyle name="_Ironwood_LB36a_УК ТЭЦ 2009 F_Распределение инв  пр  08- 10 (аморт и приб)" xfId="927"/>
    <cellStyle name="_Ironwood_LB36a_УК ТЭЦ 2009 F_Упр 2009 F" xfId="928"/>
    <cellStyle name="_Ironwood_LB36a_УК ТЭЦ 2009 F_Упр 2010 B" xfId="929"/>
    <cellStyle name="_Ironwood_LB36a_УК ТЭЦ 2009 F_Упр 2011 B" xfId="930"/>
    <cellStyle name="_Ironwood_LB36a_Упр 2008 F" xfId="931"/>
    <cellStyle name="_Ironwood_LB36a_Упр 2008 F 2" xfId="932"/>
    <cellStyle name="_Ironwood_LB36a_Упр 2008 F_Analis" xfId="933"/>
    <cellStyle name="_Ironwood_LB36a_Упр 2008 F_Книга 2" xfId="934"/>
    <cellStyle name="_Ironwood_LB36a_Упр 2008 F_Объемы ГЭС-48%" xfId="935"/>
    <cellStyle name="_Ironwood_LB36a_Упр 2008 F_прогноз июль" xfId="936"/>
    <cellStyle name="_Ironwood_LB36a_Упр 2009 B" xfId="937"/>
    <cellStyle name="_Ironwood_LB36a_Упр 2009 B 2" xfId="938"/>
    <cellStyle name="_Ironwood_LB36a_Упр 2009 B_Analis" xfId="939"/>
    <cellStyle name="_Ironwood_LB36a_Упр 2009 B_Книга 2" xfId="940"/>
    <cellStyle name="_Ironwood_LB36a_Упр 2009 B_Объемы ГЭС-48%" xfId="941"/>
    <cellStyle name="_Ironwood_LB36a_Упр 2009 F" xfId="942"/>
    <cellStyle name="_Ironwood_LB36a_Упр 2010 B" xfId="943"/>
    <cellStyle name="_Ironwood_LB36a_Упр 2011 B" xfId="944"/>
    <cellStyle name="_Ironwood_LB36a_ЭЦ 10 B" xfId="945"/>
    <cellStyle name="_Ironwood_May Forecast" xfId="946"/>
    <cellStyle name="_Ironwood_R1-UKCHP" xfId="947"/>
    <cellStyle name="_Ironwood_UK CHP Forecast 06 2008 Preliminary as of 03.07.2008" xfId="948"/>
    <cellStyle name="_Ironwood_UK CHP Forecast 06 2008 Preliminary as of 03.07.2008 2" xfId="949"/>
    <cellStyle name="_Ironwood_UK CHP Forecast 06 2008 Preliminary as of 03.07.2008 2_Analis" xfId="950"/>
    <cellStyle name="_Ironwood_UK CHP Forecast 06 2008 Preliminary as of 03.07.2008 2_Книга 2" xfId="951"/>
    <cellStyle name="_Ironwood_UK CHP Forecast 06 2008 Preliminary as of 03.07.2008_Объемы ГЭС-48%" xfId="952"/>
    <cellStyle name="_Ironwood_UK CHP Forecast 06 2008 Preliminary as of 03.07.2008_прогноз ДУП" xfId="953"/>
    <cellStyle name="_Ironwood_UK CHP Forecast 06 2008 Preliminary as of 03.07.2008_прогноз июль" xfId="954"/>
    <cellStyle name="_Ironwood_UK CHP Forecast 06 2008 Preliminary as of 03.07.2008_прогноз июль 2" xfId="955"/>
    <cellStyle name="_Ironwood_UKC" xfId="956"/>
    <cellStyle name="_Ironwood_UKC_CALC" xfId="957"/>
    <cellStyle name="_Ironwood_UKC_INPUT" xfId="958"/>
    <cellStyle name="_Ironwood_UKC_INPUT_F_UKCHP" xfId="959"/>
    <cellStyle name="_Ironwood_UKH_CALC" xfId="960"/>
    <cellStyle name="_Ironwood_Анализ отклонений" xfId="961"/>
    <cellStyle name="_Ironwood_Анализ отклонений 2" xfId="962"/>
    <cellStyle name="_Ironwood_Анализ отклонений_Analis" xfId="963"/>
    <cellStyle name="_Ironwood_Анализ отклонений_Книга 2" xfId="964"/>
    <cellStyle name="_Ironwood_Анализ отклонений_Объемы ГЭС-48%" xfId="965"/>
    <cellStyle name="_Ironwood_Анализ отклонений_прогноз июль" xfId="966"/>
    <cellStyle name="_Ironwood_Командировочные расходы на 2009 год для бюджета Риддерс.РЭС" xfId="967"/>
    <cellStyle name="_Ironwood_Копия general-11-year без перепродажи" xfId="968"/>
    <cellStyle name="_Ironwood_КЦ 09 B" xfId="969"/>
    <cellStyle name="_Ironwood_КЦ 09 B 2" xfId="970"/>
    <cellStyle name="_Ironwood_КЦ 09 B 2_Analis" xfId="971"/>
    <cellStyle name="_Ironwood_КЦ 09 B 2_Книга 2" xfId="972"/>
    <cellStyle name="_Ironwood_КЦ 09 B_Объемы ГЭС-48%" xfId="973"/>
    <cellStyle name="_Ironwood_КЦ 09 B_прогноз ДУП" xfId="974"/>
    <cellStyle name="_Ironwood_КЦ 09 B_прогноз июль" xfId="975"/>
    <cellStyle name="_Ironwood_КЦ 09 B_прогноз июль 2" xfId="976"/>
    <cellStyle name="_Ironwood_КЦ 09 B_ЭЦ 10 B" xfId="977"/>
    <cellStyle name="_Ironwood_Объемы ГЭС-48%" xfId="978"/>
    <cellStyle name="_Ironwood_Прил 11 админ" xfId="979"/>
    <cellStyle name="_Ironwood_Прил 25 основ произ" xfId="980"/>
    <cellStyle name="_Ironwood_Прил 26 вспомог произ" xfId="981"/>
    <cellStyle name="_Ironwood_прил 27 Наклад" xfId="982"/>
    <cellStyle name="_Ironwood_Прил 5 отч по дох" xfId="983"/>
    <cellStyle name="_Ironwood_Прил 6 Отч по расход" xfId="984"/>
    <cellStyle name="_Ironwood_Прил 8-Пост ДС" xfId="985"/>
    <cellStyle name="_Ironwood_Прил 9 - Выб ДС" xfId="986"/>
    <cellStyle name="_Ironwood_прогноз ДУП" xfId="987"/>
    <cellStyle name="_Ironwood_прогноз июль" xfId="988"/>
    <cellStyle name="_Ironwood_прогноз июль 2" xfId="989"/>
    <cellStyle name="_Ironwood_Распределение инв  пр  08- 10 (аморт и приб)" xfId="990"/>
    <cellStyle name="_Ironwood_УК ТЭЦ 2009 F" xfId="991"/>
    <cellStyle name="_Ironwood_УК ТЭЦ 2009 F_Распределение инв  пр  08- 10 (аморт и приб)" xfId="992"/>
    <cellStyle name="_Ironwood_УК ТЭЦ 2009 F_Упр 2009 F" xfId="993"/>
    <cellStyle name="_Ironwood_УК ТЭЦ 2009 F_Упр 2010 B" xfId="994"/>
    <cellStyle name="_Ironwood_УК ТЭЦ 2009 F_Упр 2011 B" xfId="995"/>
    <cellStyle name="_Ironwood_Упр 2008 F" xfId="996"/>
    <cellStyle name="_Ironwood_Упр 2008 F 2" xfId="997"/>
    <cellStyle name="_Ironwood_Упр 2008 F_Analis" xfId="998"/>
    <cellStyle name="_Ironwood_Упр 2008 F_Книга 2" xfId="999"/>
    <cellStyle name="_Ironwood_Упр 2008 F_Объемы ГЭС-48%" xfId="1000"/>
    <cellStyle name="_Ironwood_Упр 2008 F_прогноз июль" xfId="1001"/>
    <cellStyle name="_Ironwood_Упр 2009 B" xfId="1002"/>
    <cellStyle name="_Ironwood_Упр 2009 B 2" xfId="1003"/>
    <cellStyle name="_Ironwood_Упр 2009 B_Analis" xfId="1004"/>
    <cellStyle name="_Ironwood_Упр 2009 B_Книга 2" xfId="1005"/>
    <cellStyle name="_Ironwood_Упр 2009 B_Объемы ГЭС-48%" xfId="1006"/>
    <cellStyle name="_Ironwood_Упр 2009 F" xfId="1007"/>
    <cellStyle name="_Ironwood_Упр 2010 B" xfId="1008"/>
    <cellStyle name="_Ironwood_Упр 2011 B" xfId="1009"/>
    <cellStyle name="_Ironwood_ЭЦ 10 B" xfId="1010"/>
    <cellStyle name="_IS B2007" xfId="1011"/>
    <cellStyle name="_IS F2006 - В2007 08" xfId="1012"/>
    <cellStyle name="_IS Forecast 07.2007" xfId="1013"/>
    <cellStyle name="_KAP NAK_06_reporting table_rus_28.09" xfId="1014"/>
    <cellStyle name="_KEGOC" xfId="1015"/>
    <cellStyle name="_KEGOC 2" xfId="1016"/>
    <cellStyle name="_KPI" xfId="1017"/>
    <cellStyle name="_KPI в бюджет " xfId="1018"/>
    <cellStyle name="_KTG_06_2007" xfId="1019"/>
    <cellStyle name="_KTG_06_2007 2" xfId="1020"/>
    <cellStyle name="_KTG_06_2007 2 2" xfId="1021"/>
    <cellStyle name="_KTG_06_2007 2 3" xfId="1022"/>
    <cellStyle name="_KTG_06_2007 2_4П" xfId="1023"/>
    <cellStyle name="_KTG_06_2007 2_4П 2" xfId="1024"/>
    <cellStyle name="_KTG_06_2007 3" xfId="1025"/>
    <cellStyle name="_KTG_06_2007_4П" xfId="1026"/>
    <cellStyle name="_KTG_06_2007_4П 2" xfId="1027"/>
    <cellStyle name="_KTG_07_2007" xfId="1028"/>
    <cellStyle name="_KTG_07_2007 2" xfId="1029"/>
    <cellStyle name="_Multiple" xfId="1030"/>
    <cellStyle name="_Multiple 2" xfId="1031"/>
    <cellStyle name="_Multiple_Командировочные расходы на 2009 год для бюджета Риддерс.РЭС" xfId="1032"/>
    <cellStyle name="_MultipleSpace" xfId="1033"/>
    <cellStyle name="_MultipleSpace 2" xfId="1034"/>
    <cellStyle name="_MultipleSpace_Командировочные расходы на 2009 год для бюджета Риддерс.РЭС" xfId="1035"/>
    <cellStyle name="_NA_IS" xfId="1036"/>
    <cellStyle name="_NA_IS 2" xfId="1037"/>
    <cellStyle name="_NA_IS 2_Analis" xfId="1038"/>
    <cellStyle name="_NA_IS 2_Книга 2" xfId="1039"/>
    <cellStyle name="_NA_IS_3" xfId="1040"/>
    <cellStyle name="_NA_IS_Book2" xfId="1041"/>
    <cellStyle name="_NA_IS_Cash UK CHP 06.2008 Preliminary as of 03.07.2008" xfId="1042"/>
    <cellStyle name="_NA_IS_Cash UK CHP 06.2008 Preliminary as of 03.07.2008 2" xfId="1043"/>
    <cellStyle name="_NA_IS_Cash UK CHP 06.2008 Preliminary as of 03.07.2008 2_Analis" xfId="1044"/>
    <cellStyle name="_NA_IS_Cash UK CHP 06.2008 Preliminary as of 03.07.2008 2_Книга 2" xfId="1045"/>
    <cellStyle name="_NA_IS_Cash UK CHP 06.2008 Preliminary as of 03.07.2008_Объемы ГЭС-48%" xfId="1046"/>
    <cellStyle name="_NA_IS_Cash UK CHP 06.2008 Preliminary as of 03.07.2008_прогноз ДУП" xfId="1047"/>
    <cellStyle name="_NA_IS_Cash UK CHP 06.2008 Preliminary as of 03.07.2008_прогноз июль" xfId="1048"/>
    <cellStyle name="_NA_IS_Cash UK CHP 06.2008 Preliminary as of 03.07.2008_прогноз июль 2" xfId="1049"/>
    <cellStyle name="_NA_IS_CF_ShGES_2011" xfId="1050"/>
    <cellStyle name="_NA_IS_IPL_INPUT" xfId="1051"/>
    <cellStyle name="_NA_IS_IS F" xfId="1052"/>
    <cellStyle name="_NA_IS_May Forecast" xfId="1053"/>
    <cellStyle name="_NA_IS_R1-UKCHP" xfId="1054"/>
    <cellStyle name="_NA_IS_UK CHP Forecast 06 2008 Preliminary as of 03.07.2008" xfId="1055"/>
    <cellStyle name="_NA_IS_UK CHP Forecast 06 2008 Preliminary as of 03.07.2008 2" xfId="1056"/>
    <cellStyle name="_NA_IS_UK CHP Forecast 06 2008 Preliminary as of 03.07.2008 2_Analis" xfId="1057"/>
    <cellStyle name="_NA_IS_UK CHP Forecast 06 2008 Preliminary as of 03.07.2008 2_Книга 2" xfId="1058"/>
    <cellStyle name="_NA_IS_UK CHP Forecast 06 2008 Preliminary as of 03.07.2008_Объемы ГЭС-48%" xfId="1059"/>
    <cellStyle name="_NA_IS_UK CHP Forecast 06 2008 Preliminary as of 03.07.2008_прогноз ДУП" xfId="1060"/>
    <cellStyle name="_NA_IS_UK CHP Forecast 06 2008 Preliminary as of 03.07.2008_прогноз июль" xfId="1061"/>
    <cellStyle name="_NA_IS_UK CHP Forecast 06 2008 Preliminary as of 03.07.2008_прогноз июль 2" xfId="1062"/>
    <cellStyle name="_NA_IS_UKC" xfId="1063"/>
    <cellStyle name="_NA_IS_UKC_CALC" xfId="1064"/>
    <cellStyle name="_NA_IS_UKC_INPUT" xfId="1065"/>
    <cellStyle name="_NA_IS_UKC_INPUT_F_UKCHP" xfId="1066"/>
    <cellStyle name="_NA_IS_UKH_CALC" xfId="1067"/>
    <cellStyle name="_NA_IS_Анализ отклонений" xfId="1068"/>
    <cellStyle name="_NA_IS_Анализ отклонений 2" xfId="1069"/>
    <cellStyle name="_NA_IS_Анализ отклонений_Analis" xfId="1070"/>
    <cellStyle name="_NA_IS_Анализ отклонений_Книга 2" xfId="1071"/>
    <cellStyle name="_NA_IS_Анализ отклонений_Объемы ГЭС-48%" xfId="1072"/>
    <cellStyle name="_NA_IS_Анализ отклонений_прогноз июль" xfId="1073"/>
    <cellStyle name="_NA_IS_Командировочные расходы на 2009 год для бюджета Риддерс.РЭС" xfId="1074"/>
    <cellStyle name="_NA_IS_Копия general-11-year без перепродажи" xfId="1075"/>
    <cellStyle name="_NA_IS_КЦ 09 B" xfId="1076"/>
    <cellStyle name="_NA_IS_КЦ 09 B 2" xfId="1077"/>
    <cellStyle name="_NA_IS_КЦ 09 B 2_Analis" xfId="1078"/>
    <cellStyle name="_NA_IS_КЦ 09 B 2_Книга 2" xfId="1079"/>
    <cellStyle name="_NA_IS_КЦ 09 B_Объемы ГЭС-48%" xfId="1080"/>
    <cellStyle name="_NA_IS_КЦ 09 B_прогноз ДУП" xfId="1081"/>
    <cellStyle name="_NA_IS_КЦ 09 B_прогноз июль" xfId="1082"/>
    <cellStyle name="_NA_IS_КЦ 09 B_прогноз июль 2" xfId="1083"/>
    <cellStyle name="_NA_IS_КЦ 09 B_ЭЦ 10 B" xfId="1084"/>
    <cellStyle name="_NA_IS_Объемы ГЭС-48%" xfId="1085"/>
    <cellStyle name="_NA_IS_Прил 11 админ" xfId="1086"/>
    <cellStyle name="_NA_IS_Прил 25 основ произ" xfId="1087"/>
    <cellStyle name="_NA_IS_Прил 26 вспомог произ" xfId="1088"/>
    <cellStyle name="_NA_IS_прил 27 Наклад" xfId="1089"/>
    <cellStyle name="_NA_IS_Прил 5 отч по дох" xfId="1090"/>
    <cellStyle name="_NA_IS_Прил 6 Отч по расход" xfId="1091"/>
    <cellStyle name="_NA_IS_Прил 8-Пост ДС" xfId="1092"/>
    <cellStyle name="_NA_IS_Прил 9 - Выб ДС" xfId="1093"/>
    <cellStyle name="_NA_IS_прогноз ДУП" xfId="1094"/>
    <cellStyle name="_NA_IS_прогноз июль" xfId="1095"/>
    <cellStyle name="_NA_IS_прогноз июль 2" xfId="1096"/>
    <cellStyle name="_NA_IS_Распределение инв  пр  08- 10 (аморт и приб)" xfId="1097"/>
    <cellStyle name="_NA_IS_УК ТЭЦ 2009 F" xfId="1098"/>
    <cellStyle name="_NA_IS_УК ТЭЦ 2009 F_Распределение инв  пр  08- 10 (аморт и приб)" xfId="1099"/>
    <cellStyle name="_NA_IS_УК ТЭЦ 2009 F_Упр 2009 F" xfId="1100"/>
    <cellStyle name="_NA_IS_УК ТЭЦ 2009 F_Упр 2010 B" xfId="1101"/>
    <cellStyle name="_NA_IS_УК ТЭЦ 2009 F_Упр 2011 B" xfId="1102"/>
    <cellStyle name="_NA_IS_Упр 2008 F" xfId="1103"/>
    <cellStyle name="_NA_IS_Упр 2008 F 2" xfId="1104"/>
    <cellStyle name="_NA_IS_Упр 2008 F_Analis" xfId="1105"/>
    <cellStyle name="_NA_IS_Упр 2008 F_Книга 2" xfId="1106"/>
    <cellStyle name="_NA_IS_Упр 2008 F_Объемы ГЭС-48%" xfId="1107"/>
    <cellStyle name="_NA_IS_Упр 2008 F_прогноз июль" xfId="1108"/>
    <cellStyle name="_NA_IS_Упр 2009 B" xfId="1109"/>
    <cellStyle name="_NA_IS_Упр 2009 B 2" xfId="1110"/>
    <cellStyle name="_NA_IS_Упр 2009 B_Analis" xfId="1111"/>
    <cellStyle name="_NA_IS_Упр 2009 B_Книга 2" xfId="1112"/>
    <cellStyle name="_NA_IS_Упр 2009 B_Объемы ГЭС-48%" xfId="1113"/>
    <cellStyle name="_NA_IS_Упр 2009 F" xfId="1114"/>
    <cellStyle name="_NA_IS_Упр 2010 B" xfId="1115"/>
    <cellStyle name="_NA_IS_Упр 2011 B" xfId="1116"/>
    <cellStyle name="_NA_IS_ЭЦ 10 B" xfId="1117"/>
    <cellStyle name="_NAC KAP_06_Inventory_IK (Kurmanova, Indira_Almaty_KPMG-STAFF_CIS's Copy)" xfId="1118"/>
    <cellStyle name="_NAC_06_reporting tables" xfId="1119"/>
    <cellStyle name="_New_Sofi" xfId="1120"/>
    <cellStyle name="_New_Sofi 2" xfId="1121"/>
    <cellStyle name="_New_Sofi 2 2" xfId="1122"/>
    <cellStyle name="_New_Sofi 2 3" xfId="1123"/>
    <cellStyle name="_New_Sofi 2_4П" xfId="1124"/>
    <cellStyle name="_New_Sofi 2_4П 2" xfId="1125"/>
    <cellStyle name="_New_Sofi 3" xfId="1126"/>
    <cellStyle name="_New_Sofi_FFF" xfId="1127"/>
    <cellStyle name="_New_Sofi_FFF 2" xfId="1128"/>
    <cellStyle name="_New_Sofi_FFF 2 2" xfId="1129"/>
    <cellStyle name="_New_Sofi_FFF 2 3" xfId="1130"/>
    <cellStyle name="_New_Sofi_FFF 2_4П" xfId="1131"/>
    <cellStyle name="_New_Sofi_FFF 2_4П 2" xfId="1132"/>
    <cellStyle name="_New_Sofi_FFF 3" xfId="1133"/>
    <cellStyle name="_New_Sofi_New Form10_2" xfId="1134"/>
    <cellStyle name="_New_Sofi_New Form10_2 2" xfId="1135"/>
    <cellStyle name="_New_Sofi_New Form10_2 2 2" xfId="1136"/>
    <cellStyle name="_New_Sofi_New Form10_2 2 3" xfId="1137"/>
    <cellStyle name="_New_Sofi_New Form10_2 2_4П" xfId="1138"/>
    <cellStyle name="_New_Sofi_New Form10_2 2_4П 2" xfId="1139"/>
    <cellStyle name="_New_Sofi_New Form10_2 3" xfId="1140"/>
    <cellStyle name="_New_Sofi_Nsi" xfId="1141"/>
    <cellStyle name="_New_Sofi_Nsi 2" xfId="1142"/>
    <cellStyle name="_New_Sofi_Nsi 2 2" xfId="1143"/>
    <cellStyle name="_New_Sofi_Nsi 2 3" xfId="1144"/>
    <cellStyle name="_New_Sofi_Nsi 2_4П" xfId="1145"/>
    <cellStyle name="_New_Sofi_Nsi 2_4П 2" xfId="1146"/>
    <cellStyle name="_New_Sofi_Nsi 3" xfId="1147"/>
    <cellStyle name="_New_Sofi_Nsi_1" xfId="1148"/>
    <cellStyle name="_New_Sofi_Nsi_1 2" xfId="1149"/>
    <cellStyle name="_New_Sofi_Nsi_1 2 2" xfId="1150"/>
    <cellStyle name="_New_Sofi_Nsi_1 2 3" xfId="1151"/>
    <cellStyle name="_New_Sofi_Nsi_1 2_4П" xfId="1152"/>
    <cellStyle name="_New_Sofi_Nsi_1 2_4П 2" xfId="1153"/>
    <cellStyle name="_New_Sofi_Nsi_1 3" xfId="1154"/>
    <cellStyle name="_New_Sofi_Nsi_139" xfId="1155"/>
    <cellStyle name="_New_Sofi_Nsi_139 2" xfId="1156"/>
    <cellStyle name="_New_Sofi_Nsi_139 2 2" xfId="1157"/>
    <cellStyle name="_New_Sofi_Nsi_139 2 3" xfId="1158"/>
    <cellStyle name="_New_Sofi_Nsi_139 2_4П" xfId="1159"/>
    <cellStyle name="_New_Sofi_Nsi_139 2_4П 2" xfId="1160"/>
    <cellStyle name="_New_Sofi_Nsi_139 3" xfId="1161"/>
    <cellStyle name="_New_Sofi_Nsi_140" xfId="1162"/>
    <cellStyle name="_New_Sofi_Nsi_140 2" xfId="1163"/>
    <cellStyle name="_New_Sofi_Nsi_140 2 2" xfId="1164"/>
    <cellStyle name="_New_Sofi_Nsi_140 2 3" xfId="1165"/>
    <cellStyle name="_New_Sofi_Nsi_140 2_4П" xfId="1166"/>
    <cellStyle name="_New_Sofi_Nsi_140 2_4П 2" xfId="1167"/>
    <cellStyle name="_New_Sofi_Nsi_140 3" xfId="1168"/>
    <cellStyle name="_New_Sofi_Nsi_140(Зах)" xfId="1169"/>
    <cellStyle name="_New_Sofi_Nsi_140(Зах) 2" xfId="1170"/>
    <cellStyle name="_New_Sofi_Nsi_140(Зах) 2 2" xfId="1171"/>
    <cellStyle name="_New_Sofi_Nsi_140(Зах) 2 3" xfId="1172"/>
    <cellStyle name="_New_Sofi_Nsi_140(Зах) 2_4П" xfId="1173"/>
    <cellStyle name="_New_Sofi_Nsi_140(Зах) 2_4П 2" xfId="1174"/>
    <cellStyle name="_New_Sofi_Nsi_140(Зах) 3" xfId="1175"/>
    <cellStyle name="_New_Sofi_Nsi_140_mod" xfId="1176"/>
    <cellStyle name="_New_Sofi_Nsi_140_mod 2" xfId="1177"/>
    <cellStyle name="_New_Sofi_Nsi_140_mod 2 2" xfId="1178"/>
    <cellStyle name="_New_Sofi_Nsi_140_mod 2 3" xfId="1179"/>
    <cellStyle name="_New_Sofi_Nsi_140_mod 2_4П" xfId="1180"/>
    <cellStyle name="_New_Sofi_Nsi_140_mod 2_4П 2" xfId="1181"/>
    <cellStyle name="_New_Sofi_Nsi_140_mod 3" xfId="1182"/>
    <cellStyle name="_New_Sofi_Summary" xfId="1183"/>
    <cellStyle name="_New_Sofi_Summary 2" xfId="1184"/>
    <cellStyle name="_New_Sofi_Summary 2 2" xfId="1185"/>
    <cellStyle name="_New_Sofi_Summary 2 3" xfId="1186"/>
    <cellStyle name="_New_Sofi_Summary 2_4П" xfId="1187"/>
    <cellStyle name="_New_Sofi_Summary 2_4П 2" xfId="1188"/>
    <cellStyle name="_New_Sofi_Summary 3" xfId="1189"/>
    <cellStyle name="_New_Sofi_Tax_form_1кв_3" xfId="1190"/>
    <cellStyle name="_New_Sofi_Tax_form_1кв_3 2" xfId="1191"/>
    <cellStyle name="_New_Sofi_Tax_form_1кв_3 2 2" xfId="1192"/>
    <cellStyle name="_New_Sofi_Tax_form_1кв_3 2 3" xfId="1193"/>
    <cellStyle name="_New_Sofi_Tax_form_1кв_3 2_4П" xfId="1194"/>
    <cellStyle name="_New_Sofi_Tax_form_1кв_3 2_4П 2" xfId="1195"/>
    <cellStyle name="_New_Sofi_Tax_form_1кв_3 3" xfId="1196"/>
    <cellStyle name="_New_Sofi_БКЭ" xfId="1197"/>
    <cellStyle name="_New_Sofi_БКЭ 2" xfId="1198"/>
    <cellStyle name="_New_Sofi_БКЭ 2 2" xfId="1199"/>
    <cellStyle name="_New_Sofi_БКЭ 2 3" xfId="1200"/>
    <cellStyle name="_New_Sofi_БКЭ 2_4П" xfId="1201"/>
    <cellStyle name="_New_Sofi_БКЭ 2_4П 2" xfId="1202"/>
    <cellStyle name="_New_Sofi_БКЭ 3" xfId="1203"/>
    <cellStyle name="_Nsi" xfId="1204"/>
    <cellStyle name="_Nsi 2" xfId="1205"/>
    <cellStyle name="_Nsi 2 2" xfId="1206"/>
    <cellStyle name="_Nsi 2 3" xfId="1207"/>
    <cellStyle name="_Nsi 2_4П" xfId="1208"/>
    <cellStyle name="_Nsi 2_4П 2" xfId="1209"/>
    <cellStyle name="_Nsi 3" xfId="1210"/>
    <cellStyle name="_№ 2 СКОРРЕКТИРОВАННЫЙ БЮДЖЕТ НА 2010 ГОД 20.01.10+" xfId="1211"/>
    <cellStyle name="_№ 2 СКОРРЕКТИРОВАННЫЙ БЮДЖЕТ НА 2010 ГОД 20.01.10+ 2" xfId="1212"/>
    <cellStyle name="_№ 2 СКОРРЕКТИРОВАННЫЙ БЮДЖЕТ НА 2010 ГОД 20.01.10+_4П" xfId="1213"/>
    <cellStyle name="_№ 2 СКОРРЕКТИРОВАННЫЙ БЮДЖЕТ НА 2010 ГОД 20.01.10+_4П 2" xfId="1214"/>
    <cellStyle name="_Other_data022802" xfId="1215"/>
    <cellStyle name="_Other_data022802 2" xfId="1216"/>
    <cellStyle name="_Other_data022802 2_Analis" xfId="1217"/>
    <cellStyle name="_Other_data022802 2_Книга 2" xfId="1218"/>
    <cellStyle name="_Other_data022802_3" xfId="1219"/>
    <cellStyle name="_Other_data022802_Book2" xfId="1220"/>
    <cellStyle name="_Other_data022802_Cash UK CHP 06.2008 Preliminary as of 03.07.2008" xfId="1221"/>
    <cellStyle name="_Other_data022802_Cash UK CHP 06.2008 Preliminary as of 03.07.2008 2" xfId="1222"/>
    <cellStyle name="_Other_data022802_Cash UK CHP 06.2008 Preliminary as of 03.07.2008 2_Analis" xfId="1223"/>
    <cellStyle name="_Other_data022802_Cash UK CHP 06.2008 Preliminary as of 03.07.2008 2_Книга 2" xfId="1224"/>
    <cellStyle name="_Other_data022802_Cash UK CHP 06.2008 Preliminary as of 03.07.2008_Объемы ГЭС-48%" xfId="1225"/>
    <cellStyle name="_Other_data022802_Cash UK CHP 06.2008 Preliminary as of 03.07.2008_прогноз ДУП" xfId="1226"/>
    <cellStyle name="_Other_data022802_Cash UK CHP 06.2008 Preliminary as of 03.07.2008_прогноз июль" xfId="1227"/>
    <cellStyle name="_Other_data022802_Cash UK CHP 06.2008 Preliminary as of 03.07.2008_прогноз июль 2" xfId="1228"/>
    <cellStyle name="_Other_data022802_CF_ShGES_2011" xfId="1229"/>
    <cellStyle name="_Other_data022802_IPL_INPUT" xfId="1230"/>
    <cellStyle name="_Other_data022802_IS F" xfId="1231"/>
    <cellStyle name="_Other_data022802_May Forecast" xfId="1232"/>
    <cellStyle name="_Other_data022802_R1-UKCHP" xfId="1233"/>
    <cellStyle name="_Other_data022802_UK CHP Forecast 06 2008 Preliminary as of 03.07.2008" xfId="1234"/>
    <cellStyle name="_Other_data022802_UK CHP Forecast 06 2008 Preliminary as of 03.07.2008 2" xfId="1235"/>
    <cellStyle name="_Other_data022802_UK CHP Forecast 06 2008 Preliminary as of 03.07.2008 2_Analis" xfId="1236"/>
    <cellStyle name="_Other_data022802_UK CHP Forecast 06 2008 Preliminary as of 03.07.2008 2_Книга 2" xfId="1237"/>
    <cellStyle name="_Other_data022802_UK CHP Forecast 06 2008 Preliminary as of 03.07.2008_Объемы ГЭС-48%" xfId="1238"/>
    <cellStyle name="_Other_data022802_UK CHP Forecast 06 2008 Preliminary as of 03.07.2008_прогноз ДУП" xfId="1239"/>
    <cellStyle name="_Other_data022802_UK CHP Forecast 06 2008 Preliminary as of 03.07.2008_прогноз июль" xfId="1240"/>
    <cellStyle name="_Other_data022802_UK CHP Forecast 06 2008 Preliminary as of 03.07.2008_прогноз июль 2" xfId="1241"/>
    <cellStyle name="_Other_data022802_UKC" xfId="1242"/>
    <cellStyle name="_Other_data022802_UKC_CALC" xfId="1243"/>
    <cellStyle name="_Other_data022802_UKC_INPUT" xfId="1244"/>
    <cellStyle name="_Other_data022802_UKC_INPUT_F_UKCHP" xfId="1245"/>
    <cellStyle name="_Other_data022802_UKH_CALC" xfId="1246"/>
    <cellStyle name="_Other_data022802_Анализ отклонений" xfId="1247"/>
    <cellStyle name="_Other_data022802_Анализ отклонений 2" xfId="1248"/>
    <cellStyle name="_Other_data022802_Анализ отклонений_Analis" xfId="1249"/>
    <cellStyle name="_Other_data022802_Анализ отклонений_Книга 2" xfId="1250"/>
    <cellStyle name="_Other_data022802_Анализ отклонений_Объемы ГЭС-48%" xfId="1251"/>
    <cellStyle name="_Other_data022802_Анализ отклонений_прогноз июль" xfId="1252"/>
    <cellStyle name="_Other_data022802_Командировочные расходы на 2009 год для бюджета Риддерс.РЭС" xfId="1253"/>
    <cellStyle name="_Other_data022802_Копия general-11-year без перепродажи" xfId="1254"/>
    <cellStyle name="_Other_data022802_КЦ 09 B" xfId="1255"/>
    <cellStyle name="_Other_data022802_КЦ 09 B 2" xfId="1256"/>
    <cellStyle name="_Other_data022802_КЦ 09 B 2_Analis" xfId="1257"/>
    <cellStyle name="_Other_data022802_КЦ 09 B 2_Книга 2" xfId="1258"/>
    <cellStyle name="_Other_data022802_КЦ 09 B_Объемы ГЭС-48%" xfId="1259"/>
    <cellStyle name="_Other_data022802_КЦ 09 B_прогноз ДУП" xfId="1260"/>
    <cellStyle name="_Other_data022802_КЦ 09 B_прогноз июль" xfId="1261"/>
    <cellStyle name="_Other_data022802_КЦ 09 B_прогноз июль 2" xfId="1262"/>
    <cellStyle name="_Other_data022802_КЦ 09 B_ЭЦ 10 B" xfId="1263"/>
    <cellStyle name="_Other_data022802_Объемы ГЭС-48%" xfId="1264"/>
    <cellStyle name="_Other_data022802_Прил 11 админ" xfId="1265"/>
    <cellStyle name="_Other_data022802_Прил 25 основ произ" xfId="1266"/>
    <cellStyle name="_Other_data022802_Прил 26 вспомог произ" xfId="1267"/>
    <cellStyle name="_Other_data022802_прил 27 Наклад" xfId="1268"/>
    <cellStyle name="_Other_data022802_Прил 5 отч по дох" xfId="1269"/>
    <cellStyle name="_Other_data022802_Прил 6 Отч по расход" xfId="1270"/>
    <cellStyle name="_Other_data022802_Прил 8-Пост ДС" xfId="1271"/>
    <cellStyle name="_Other_data022802_Прил 9 - Выб ДС" xfId="1272"/>
    <cellStyle name="_Other_data022802_прогноз ДУП" xfId="1273"/>
    <cellStyle name="_Other_data022802_прогноз июль" xfId="1274"/>
    <cellStyle name="_Other_data022802_прогноз июль 2" xfId="1275"/>
    <cellStyle name="_Other_data022802_Распределение инв  пр  08- 10 (аморт и приб)" xfId="1276"/>
    <cellStyle name="_Other_data022802_УК ТЭЦ 2009 F" xfId="1277"/>
    <cellStyle name="_Other_data022802_УК ТЭЦ 2009 F_Распределение инв  пр  08- 10 (аморт и приб)" xfId="1278"/>
    <cellStyle name="_Other_data022802_УК ТЭЦ 2009 F_Упр 2009 F" xfId="1279"/>
    <cellStyle name="_Other_data022802_УК ТЭЦ 2009 F_Упр 2010 B" xfId="1280"/>
    <cellStyle name="_Other_data022802_УК ТЭЦ 2009 F_Упр 2011 B" xfId="1281"/>
    <cellStyle name="_Other_data022802_Упр 2008 F" xfId="1282"/>
    <cellStyle name="_Other_data022802_Упр 2008 F 2" xfId="1283"/>
    <cellStyle name="_Other_data022802_Упр 2008 F_Analis" xfId="1284"/>
    <cellStyle name="_Other_data022802_Упр 2008 F_Книга 2" xfId="1285"/>
    <cellStyle name="_Other_data022802_Упр 2008 F_Объемы ГЭС-48%" xfId="1286"/>
    <cellStyle name="_Other_data022802_Упр 2008 F_прогноз июль" xfId="1287"/>
    <cellStyle name="_Other_data022802_Упр 2009 B" xfId="1288"/>
    <cellStyle name="_Other_data022802_Упр 2009 B 2" xfId="1289"/>
    <cellStyle name="_Other_data022802_Упр 2009 B_Analis" xfId="1290"/>
    <cellStyle name="_Other_data022802_Упр 2009 B_Книга 2" xfId="1291"/>
    <cellStyle name="_Other_data022802_Упр 2009 B_Объемы ГЭС-48%" xfId="1292"/>
    <cellStyle name="_Other_data022802_Упр 2009 F" xfId="1293"/>
    <cellStyle name="_Other_data022802_Упр 2010 B" xfId="1294"/>
    <cellStyle name="_Other_data022802_Упр 2011 B" xfId="1295"/>
    <cellStyle name="_Other_data022802_ЭЦ 10 B" xfId="1296"/>
    <cellStyle name="_Output" xfId="1297"/>
    <cellStyle name="_Output 2" xfId="1298"/>
    <cellStyle name="_Output 2_Analis" xfId="1299"/>
    <cellStyle name="_Output 2_Книга 2" xfId="1300"/>
    <cellStyle name="_Output_3" xfId="1301"/>
    <cellStyle name="_Output_Book2" xfId="1302"/>
    <cellStyle name="_Output_Cash UK CHP 06.2008 Preliminary as of 03.07.2008" xfId="1303"/>
    <cellStyle name="_Output_Cash UK CHP 06.2008 Preliminary as of 03.07.2008 2" xfId="1304"/>
    <cellStyle name="_Output_Cash UK CHP 06.2008 Preliminary as of 03.07.2008 2_Analis" xfId="1305"/>
    <cellStyle name="_Output_Cash UK CHP 06.2008 Preliminary as of 03.07.2008 2_Книга 2" xfId="1306"/>
    <cellStyle name="_Output_Cash UK CHP 06.2008 Preliminary as of 03.07.2008_Объемы ГЭС-48%" xfId="1307"/>
    <cellStyle name="_Output_Cash UK CHP 06.2008 Preliminary as of 03.07.2008_прогноз ДУП" xfId="1308"/>
    <cellStyle name="_Output_Cash UK CHP 06.2008 Preliminary as of 03.07.2008_прогноз июль" xfId="1309"/>
    <cellStyle name="_Output_Cash UK CHP 06.2008 Preliminary as of 03.07.2008_прогноз июль 2" xfId="1310"/>
    <cellStyle name="_Output_CF_ShGES_2011" xfId="1311"/>
    <cellStyle name="_Output_IPL_INPUT" xfId="1312"/>
    <cellStyle name="_Output_IS F" xfId="1313"/>
    <cellStyle name="_Output_May Forecast" xfId="1314"/>
    <cellStyle name="_Output_R1-UKCHP" xfId="1315"/>
    <cellStyle name="_Output_UK CHP Forecast 06 2008 Preliminary as of 03.07.2008" xfId="1316"/>
    <cellStyle name="_Output_UK CHP Forecast 06 2008 Preliminary as of 03.07.2008 2" xfId="1317"/>
    <cellStyle name="_Output_UK CHP Forecast 06 2008 Preliminary as of 03.07.2008 2_Analis" xfId="1318"/>
    <cellStyle name="_Output_UK CHP Forecast 06 2008 Preliminary as of 03.07.2008 2_Книга 2" xfId="1319"/>
    <cellStyle name="_Output_UK CHP Forecast 06 2008 Preliminary as of 03.07.2008_Объемы ГЭС-48%" xfId="1320"/>
    <cellStyle name="_Output_UK CHP Forecast 06 2008 Preliminary as of 03.07.2008_прогноз ДУП" xfId="1321"/>
    <cellStyle name="_Output_UK CHP Forecast 06 2008 Preliminary as of 03.07.2008_прогноз июль" xfId="1322"/>
    <cellStyle name="_Output_UK CHP Forecast 06 2008 Preliminary as of 03.07.2008_прогноз июль 2" xfId="1323"/>
    <cellStyle name="_Output_UKC" xfId="1324"/>
    <cellStyle name="_Output_UKC_CALC" xfId="1325"/>
    <cellStyle name="_Output_UKC_INPUT" xfId="1326"/>
    <cellStyle name="_Output_UKC_INPUT_F_UKCHP" xfId="1327"/>
    <cellStyle name="_Output_UKH_CALC" xfId="1328"/>
    <cellStyle name="_Output_Анализ отклонений" xfId="1329"/>
    <cellStyle name="_Output_Анализ отклонений 2" xfId="1330"/>
    <cellStyle name="_Output_Анализ отклонений_Analis" xfId="1331"/>
    <cellStyle name="_Output_Анализ отклонений_Книга 2" xfId="1332"/>
    <cellStyle name="_Output_Анализ отклонений_Объемы ГЭС-48%" xfId="1333"/>
    <cellStyle name="_Output_Анализ отклонений_прогноз июль" xfId="1334"/>
    <cellStyle name="_Output_Командировочные расходы на 2009 год для бюджета Риддерс.РЭС" xfId="1335"/>
    <cellStyle name="_Output_Копия general-11-year без перепродажи" xfId="1336"/>
    <cellStyle name="_Output_КЦ 09 B" xfId="1337"/>
    <cellStyle name="_Output_КЦ 09 B 2" xfId="1338"/>
    <cellStyle name="_Output_КЦ 09 B 2_Analis" xfId="1339"/>
    <cellStyle name="_Output_КЦ 09 B 2_Книга 2" xfId="1340"/>
    <cellStyle name="_Output_КЦ 09 B_Объемы ГЭС-48%" xfId="1341"/>
    <cellStyle name="_Output_КЦ 09 B_прогноз ДУП" xfId="1342"/>
    <cellStyle name="_Output_КЦ 09 B_прогноз июль" xfId="1343"/>
    <cellStyle name="_Output_КЦ 09 B_прогноз июль 2" xfId="1344"/>
    <cellStyle name="_Output_КЦ 09 B_ЭЦ 10 B" xfId="1345"/>
    <cellStyle name="_Output_Объемы ГЭС-48%" xfId="1346"/>
    <cellStyle name="_Output_Прил 11 админ" xfId="1347"/>
    <cellStyle name="_Output_Прил 25 основ произ" xfId="1348"/>
    <cellStyle name="_Output_Прил 26 вспомог произ" xfId="1349"/>
    <cellStyle name="_Output_прил 27 Наклад" xfId="1350"/>
    <cellStyle name="_Output_Прил 5 отч по дох" xfId="1351"/>
    <cellStyle name="_Output_Прил 6 Отч по расход" xfId="1352"/>
    <cellStyle name="_Output_Прил 8-Пост ДС" xfId="1353"/>
    <cellStyle name="_Output_Прил 9 - Выб ДС" xfId="1354"/>
    <cellStyle name="_Output_прогноз ДУП" xfId="1355"/>
    <cellStyle name="_Output_прогноз июль" xfId="1356"/>
    <cellStyle name="_Output_прогноз июль 2" xfId="1357"/>
    <cellStyle name="_Output_Распределение инв  пр  08- 10 (аморт и приб)" xfId="1358"/>
    <cellStyle name="_Output_УК ТЭЦ 2009 F" xfId="1359"/>
    <cellStyle name="_Output_УК ТЭЦ 2009 F_Распределение инв  пр  08- 10 (аморт и приб)" xfId="1360"/>
    <cellStyle name="_Output_УК ТЭЦ 2009 F_Упр 2009 F" xfId="1361"/>
    <cellStyle name="_Output_УК ТЭЦ 2009 F_Упр 2010 B" xfId="1362"/>
    <cellStyle name="_Output_УК ТЭЦ 2009 F_Упр 2011 B" xfId="1363"/>
    <cellStyle name="_Output_Упр 2008 F" xfId="1364"/>
    <cellStyle name="_Output_Упр 2008 F 2" xfId="1365"/>
    <cellStyle name="_Output_Упр 2008 F_Analis" xfId="1366"/>
    <cellStyle name="_Output_Упр 2008 F_Книга 2" xfId="1367"/>
    <cellStyle name="_Output_Упр 2008 F_Объемы ГЭС-48%" xfId="1368"/>
    <cellStyle name="_Output_Упр 2008 F_прогноз июль" xfId="1369"/>
    <cellStyle name="_Output_Упр 2009 B" xfId="1370"/>
    <cellStyle name="_Output_Упр 2009 B 2" xfId="1371"/>
    <cellStyle name="_Output_Упр 2009 B_Analis" xfId="1372"/>
    <cellStyle name="_Output_Упр 2009 B_Книга 2" xfId="1373"/>
    <cellStyle name="_Output_Упр 2009 B_Объемы ГЭС-48%" xfId="1374"/>
    <cellStyle name="_Output_Упр 2009 F" xfId="1375"/>
    <cellStyle name="_Output_Упр 2010 B" xfId="1376"/>
    <cellStyle name="_Output_Упр 2011 B" xfId="1377"/>
    <cellStyle name="_Output_ЭЦ 10 B" xfId="1378"/>
    <cellStyle name="_Percent" xfId="1379"/>
    <cellStyle name="_Percent 2" xfId="1380"/>
    <cellStyle name="_Percent_Командировочные расходы на 2009 год для бюджета Риддерс.РЭС" xfId="1381"/>
    <cellStyle name="_PercentSpace" xfId="1382"/>
    <cellStyle name="_PercentSpace 2" xfId="1383"/>
    <cellStyle name="_PercentSpace_Командировочные расходы на 2009 год для бюджета Риддерс.РЭС" xfId="1384"/>
    <cellStyle name="_Plug" xfId="1385"/>
    <cellStyle name="_Plug_ARO_figures_2004" xfId="1386"/>
    <cellStyle name="_Plug_Depletion calc 6m 2004" xfId="1387"/>
    <cellStyle name="_Plug_PBC 6m 2004 Lenina mine all" xfId="1388"/>
    <cellStyle name="_Plug_PBC Lenina mine support for adjs  6m 2004" xfId="1389"/>
    <cellStyle name="_Plug_Transformation_Lenina mine_12m2003_NGW adj" xfId="1390"/>
    <cellStyle name="_Plug_Transformation_Sibirginskiy mine_6m2004 NGW" xfId="1391"/>
    <cellStyle name="_Plug_ГААП 1 полугодие от Том.раз." xfId="1392"/>
    <cellStyle name="_Plug_ГААП 6 месяцев 2004г Ленина испр" xfId="1393"/>
    <cellStyle name="_Plug_Дополнение к  GAAP 1 полуг 2004 г" xfId="1394"/>
    <cellStyle name="_Plug_РВС ГААП 6 мес 03 Ленина" xfId="1395"/>
    <cellStyle name="_Plug_РВС_ ш. Ленина_01.03.04 adj" xfId="1396"/>
    <cellStyle name="_Plug_Р-з Сибиргинский 6 мес 2004 GAAP" xfId="1397"/>
    <cellStyle name="_Plug_Ф3" xfId="1398"/>
    <cellStyle name="_Plug_Шахта_Сибиргинская" xfId="1399"/>
    <cellStyle name="_Presentation OB 2006-2005" xfId="1400"/>
    <cellStyle name="_Presentation OB 2006-2005_Прил 11 админ" xfId="1401"/>
    <cellStyle name="_Presentation OB 2006-2005_Прил 25 основ произ" xfId="1402"/>
    <cellStyle name="_Presentation OB 2006-2005_Прил 26 вспомог произ" xfId="1403"/>
    <cellStyle name="_Presentation OB 2006-2005_прил 27 Наклад" xfId="1404"/>
    <cellStyle name="_Presentation OB 2006-2005_Прил 5 отч по дох" xfId="1405"/>
    <cellStyle name="_Presentation OB 2006-2005_Прил 6 Отч по расход" xfId="1406"/>
    <cellStyle name="_Presentation OB 2006-2005_Прил 8-Пост ДС" xfId="1407"/>
    <cellStyle name="_Presentation OB 2006-2005_Прил 9 - Выб ДС" xfId="1408"/>
    <cellStyle name="_PRICE_1C" xfId="1409"/>
    <cellStyle name="_PRICE_1C 2" xfId="1410"/>
    <cellStyle name="_Registers_for taxes" xfId="1411"/>
    <cellStyle name="_Salary" xfId="1412"/>
    <cellStyle name="_Sales F" xfId="1413"/>
    <cellStyle name="_Segment reporting_disclosure" xfId="1414"/>
    <cellStyle name="_SO CHP CF Template" xfId="1415"/>
    <cellStyle name="_Sogrinsk CHP 2011-f no links" xfId="1416"/>
    <cellStyle name="_UK CHP IS" xfId="1417"/>
    <cellStyle name="_Андеррайтинг" xfId="1418"/>
    <cellStyle name="_Андеррайтинг 2" xfId="1419"/>
    <cellStyle name="_Баланс за 2005 год окончательный" xfId="1420"/>
    <cellStyle name="_Баланс за 2005 год окончательный 2" xfId="1421"/>
    <cellStyle name="_БАЛАНС чисто  АПК на 31.12.2008 окончательный" xfId="1422"/>
    <cellStyle name="_БАЛАНС чисто  АПК на 31.12.2008 окончательный 2" xfId="1423"/>
    <cellStyle name="_Балансировка" xfId="1424"/>
    <cellStyle name="_Балансировка 2" xfId="1425"/>
    <cellStyle name="_Балансировка_4П" xfId="1426"/>
    <cellStyle name="_Балансировка_4П 2" xfId="1427"/>
    <cellStyle name="_БалансРазвер_01.07.10" xfId="1428"/>
    <cellStyle name="_БалансРазвер_01.07.10 2" xfId="1429"/>
    <cellStyle name="_БалансРазвер_31.12.08ПослеФинПровАудит" xfId="1430"/>
    <cellStyle name="_БИЗНЕС-ПЛАН 2004 ГОД 2 вариант" xfId="1431"/>
    <cellStyle name="_БИЗНЕС-ПЛАН 2004 год 3 вар" xfId="1432"/>
    <cellStyle name="_БП_КНП- 2004 по формам Сибнефти от 18.09.2003" xfId="1433"/>
    <cellStyle name="_БРЭ" xfId="1434"/>
    <cellStyle name="_БРЭ 2" xfId="1435"/>
    <cellStyle name="_БРЭ_4П" xfId="1436"/>
    <cellStyle name="_БРЭ_4П 2" xfId="1437"/>
    <cellStyle name="_Бюдж.формы ЗАО АГ" xfId="1438"/>
    <cellStyle name="_Бюдж.формы ЗАО АГ 2" xfId="1439"/>
    <cellStyle name="_Бюдж.формы ЗАО АГ 2 2" xfId="1440"/>
    <cellStyle name="_Бюдж.формы ЗАО АГ 2 3" xfId="1441"/>
    <cellStyle name="_Бюдж.формы ЗАО АГ 2_4П" xfId="1442"/>
    <cellStyle name="_Бюдж.формы ЗАО АГ 2_4П 2" xfId="1443"/>
    <cellStyle name="_Бюдж.формы ЗАО АГ 3" xfId="1444"/>
    <cellStyle name="_Бюдж.формы ЗАО АГ_4П" xfId="1445"/>
    <cellStyle name="_Бюдж.формы ЗАО АГ_4П 2" xfId="1446"/>
    <cellStyle name="_БЮДЖЕТ  ФОТ на 2011 год." xfId="1447"/>
    <cellStyle name="_БЮДЖЕТ  ФОТ на 2011 год. 2" xfId="1448"/>
    <cellStyle name="_БЮДЖЕТ  ФОТ на 2011 год._4П" xfId="1449"/>
    <cellStyle name="_БЮДЖЕТ  ФОТ на 2011 год._4П 2" xfId="1450"/>
    <cellStyle name="_Бюджет 2,3,4,5,7,8,9, налоги, акцизы на 01_2004 от 17-25_12_03 " xfId="1451"/>
    <cellStyle name="_Бюджет 2005 к защите" xfId="1452"/>
    <cellStyle name="_Бюджет 2005 к защите 2" xfId="1453"/>
    <cellStyle name="_Бюджет 2005 к защите 2 2" xfId="1454"/>
    <cellStyle name="_Бюджет 2005 к защите 2 3" xfId="1455"/>
    <cellStyle name="_Бюджет 2005 к защите 2_4П" xfId="1456"/>
    <cellStyle name="_Бюджет 2005 к защите 2_4П 2" xfId="1457"/>
    <cellStyle name="_Бюджет 2005 к защите 3" xfId="1458"/>
    <cellStyle name="_Бюджет 2005 к защите_4П" xfId="1459"/>
    <cellStyle name="_Бюджет 2005 к защите_4П 2" xfId="1460"/>
    <cellStyle name="_Бюджет АМАНГЕЛЬДЫ ГАЗ на 2006 год (Заке 190705)" xfId="1461"/>
    <cellStyle name="_Бюджет АМАНГЕЛЬДЫ ГАЗ на 2006 год (Заке 190705) 2" xfId="1462"/>
    <cellStyle name="_Бюджет АМАНГЕЛЬДЫ ГАЗ на 2006 год (Заке 190705) 2 2" xfId="1463"/>
    <cellStyle name="_Бюджет АМАНГЕЛЬДЫ ГАЗ на 2006 год (Заке 190705) 2 3" xfId="1464"/>
    <cellStyle name="_Бюджет АМАНГЕЛЬДЫ ГАЗ на 2006 год (Заке 190705) 2_4П" xfId="1465"/>
    <cellStyle name="_Бюджет АМАНГЕЛЬДЫ ГАЗ на 2006 год (Заке 190705) 2_4П 2" xfId="1466"/>
    <cellStyle name="_Бюджет АМАНГЕЛЬДЫ ГАЗ на 2006 год (Заке 190705) 3" xfId="1467"/>
    <cellStyle name="_Бюджет Прогноз услуги связь 2009-2" xfId="1468"/>
    <cellStyle name="_Бюджетная заявка СИТ  на 2008" xfId="1469"/>
    <cellStyle name="_Бюджетная заявка СИТ  на 2008 2" xfId="1470"/>
    <cellStyle name="_Бюджетная заявка СИТ  на 2008_4П" xfId="1471"/>
    <cellStyle name="_Бюджетная заявка СИТ  на 2008_4П 2" xfId="1472"/>
    <cellStyle name="_возн. СД 2011-2015гг." xfId="1473"/>
    <cellStyle name="_возн. СД 2011-2015гг. 2" xfId="1474"/>
    <cellStyle name="_возн. СД 2011-2015гг._4П" xfId="1475"/>
    <cellStyle name="_возн. СД 2011-2015гг._4П 2" xfId="1476"/>
    <cellStyle name="_ГСМ... для самрук" xfId="1477"/>
    <cellStyle name="_ГСМ... для самрук 2" xfId="1478"/>
    <cellStyle name="_ГСМ... для самрук_4П" xfId="1479"/>
    <cellStyle name="_ГСМ... для самрук_4П 2" xfId="1480"/>
    <cellStyle name="_ДИТАТ ОС АРЕНДА СВОД 2005 пром  16 06 05 для ННГ" xfId="1481"/>
    <cellStyle name="_ДИТАТ ОС АРЕНДА СВОД 2005 пром. 14.06.05 для ННГ" xfId="1482"/>
    <cellStyle name="_для бюджетников" xfId="1483"/>
    <cellStyle name="_для бюджетников 2" xfId="1484"/>
    <cellStyle name="_Дозакл 5 мес.2000" xfId="1485"/>
    <cellStyle name="_Дозакл 5 мес.2000 2" xfId="1486"/>
    <cellStyle name="_Дозакл 5 мес.2000 2 2" xfId="1487"/>
    <cellStyle name="_Дозакл 5 мес.2000 2 3" xfId="1488"/>
    <cellStyle name="_Дозакл 5 мес.2000 2_4П" xfId="1489"/>
    <cellStyle name="_Дозакл 5 мес.2000 2_4П 2" xfId="1490"/>
    <cellStyle name="_Дозакл 5 мес.2000 3" xfId="1491"/>
    <cellStyle name="_Ежемес.отчёт MMR_2009 Самрук-Энерго_окт" xfId="1492"/>
    <cellStyle name="_Заявки на 2009 год СМиТ  с разбивкой  27.08.08" xfId="1493"/>
    <cellStyle name="_Заявки на 2009 год СМиТ  с разбивкой  27.08.08 2" xfId="1494"/>
    <cellStyle name="_Заявки на 2009 год СМиТ  с разбивкой  27.08.08_4П" xfId="1495"/>
    <cellStyle name="_Заявки на 2009 год СМиТ  с разбивкой  27.08.08_4П 2" xfId="1496"/>
    <cellStyle name="_Инвестбюджет на 25 08 2010" xfId="1497"/>
    <cellStyle name="_Инвестбюджет на 25 08 2010 2" xfId="1498"/>
    <cellStyle name="_Инвестбюджет на 25 08 2010_4П" xfId="1499"/>
    <cellStyle name="_Инвестбюджет на 25 08 2010_4П 2" xfId="1500"/>
    <cellStyle name="_интернет 2010 год" xfId="1501"/>
    <cellStyle name="_интернет 2010 год 2" xfId="1502"/>
    <cellStyle name="_ИП за 2009 (1)" xfId="1503"/>
    <cellStyle name="_Исп КВЛ 1 кварт 07 (02.05.07)" xfId="1504"/>
    <cellStyle name="_Исп КВЛ 1 кварт 07 (02.05.07) 2" xfId="1505"/>
    <cellStyle name="_Исп КВЛ 1 кварт 07 (02.05.07)_4П" xfId="1506"/>
    <cellStyle name="_Исп КВЛ 1 кварт 07 (02.05.07)_4П 2" xfId="1507"/>
    <cellStyle name="_ИТАТ-2003-10 (вар.2)" xfId="1508"/>
    <cellStyle name="_КTZ_по 4 кв-лу 2008" xfId="1509"/>
    <cellStyle name="_КTZ_по 4 кв-лу 2008 2" xfId="1510"/>
    <cellStyle name="_Казахтелеком расшифровка" xfId="1511"/>
    <cellStyle name="_Казахтелеком расшифровка 2" xfId="1512"/>
    <cellStyle name="_Казпочта расшифровка" xfId="1513"/>
    <cellStyle name="_Казпочта расшифровка 2" xfId="1514"/>
    <cellStyle name="_Камкор_по 4 кв-лу 2008" xfId="1515"/>
    <cellStyle name="_Камкор_по 4 кв-лу 2008 2" xfId="1516"/>
    <cellStyle name="_Капы для плана развития" xfId="1517"/>
    <cellStyle name="_Капы для плана развития 2" xfId="1518"/>
    <cellStyle name="_Капы для плана развития_4П" xfId="1519"/>
    <cellStyle name="_Капы для плана развития_4П 2" xfId="1520"/>
    <cellStyle name="_КВЛ 2007-2011ДОГМ" xfId="1521"/>
    <cellStyle name="_КВЛ 2007-2011ДОГМ 2" xfId="1522"/>
    <cellStyle name="_КВЛ ТЗ-07-11" xfId="1523"/>
    <cellStyle name="_КВЛ ТЗ-07-11 2" xfId="1524"/>
    <cellStyle name="_КИНЖ" xfId="1525"/>
    <cellStyle name="_КИНЖ 2" xfId="1526"/>
    <cellStyle name="_Книга1" xfId="1527"/>
    <cellStyle name="_Книга1 2" xfId="1528"/>
    <cellStyle name="_Книга3" xfId="1529"/>
    <cellStyle name="_Книга3 2" xfId="1530"/>
    <cellStyle name="_Книга3 2 2" xfId="1531"/>
    <cellStyle name="_Книга3 2 3" xfId="1532"/>
    <cellStyle name="_Книга3 2_4П" xfId="1533"/>
    <cellStyle name="_Книга3 2_4П 2" xfId="1534"/>
    <cellStyle name="_Книга3 3" xfId="1535"/>
    <cellStyle name="_Книга3_New Form10_2" xfId="1536"/>
    <cellStyle name="_Книга3_New Form10_2 2" xfId="1537"/>
    <cellStyle name="_Книга3_New Form10_2 2 2" xfId="1538"/>
    <cellStyle name="_Книга3_New Form10_2 2 3" xfId="1539"/>
    <cellStyle name="_Книга3_New Form10_2 2_4П" xfId="1540"/>
    <cellStyle name="_Книга3_New Form10_2 2_4П 2" xfId="1541"/>
    <cellStyle name="_Книга3_New Form10_2 3" xfId="1542"/>
    <cellStyle name="_Книга3_Nsi" xfId="1543"/>
    <cellStyle name="_Книга3_Nsi 2" xfId="1544"/>
    <cellStyle name="_Книга3_Nsi 2 2" xfId="1545"/>
    <cellStyle name="_Книга3_Nsi 2 3" xfId="1546"/>
    <cellStyle name="_Книга3_Nsi 2_4П" xfId="1547"/>
    <cellStyle name="_Книга3_Nsi 2_4П 2" xfId="1548"/>
    <cellStyle name="_Книга3_Nsi 3" xfId="1549"/>
    <cellStyle name="_Книга3_Nsi_1" xfId="1550"/>
    <cellStyle name="_Книга3_Nsi_1 2" xfId="1551"/>
    <cellStyle name="_Книга3_Nsi_1 2 2" xfId="1552"/>
    <cellStyle name="_Книга3_Nsi_1 2 3" xfId="1553"/>
    <cellStyle name="_Книга3_Nsi_1 2_4П" xfId="1554"/>
    <cellStyle name="_Книга3_Nsi_1 2_4П 2" xfId="1555"/>
    <cellStyle name="_Книга3_Nsi_1 3" xfId="1556"/>
    <cellStyle name="_Книга3_Nsi_139" xfId="1557"/>
    <cellStyle name="_Книга3_Nsi_139 2" xfId="1558"/>
    <cellStyle name="_Книга3_Nsi_139 2 2" xfId="1559"/>
    <cellStyle name="_Книга3_Nsi_139 2 3" xfId="1560"/>
    <cellStyle name="_Книга3_Nsi_139 2_4П" xfId="1561"/>
    <cellStyle name="_Книга3_Nsi_139 2_4П 2" xfId="1562"/>
    <cellStyle name="_Книга3_Nsi_139 3" xfId="1563"/>
    <cellStyle name="_Книга3_Nsi_140" xfId="1564"/>
    <cellStyle name="_Книга3_Nsi_140 2" xfId="1565"/>
    <cellStyle name="_Книга3_Nsi_140 2 2" xfId="1566"/>
    <cellStyle name="_Книга3_Nsi_140 2 3" xfId="1567"/>
    <cellStyle name="_Книга3_Nsi_140 2_4П" xfId="1568"/>
    <cellStyle name="_Книга3_Nsi_140 2_4П 2" xfId="1569"/>
    <cellStyle name="_Книга3_Nsi_140 3" xfId="1570"/>
    <cellStyle name="_Книга3_Nsi_140(Зах)" xfId="1571"/>
    <cellStyle name="_Книга3_Nsi_140(Зах) 2" xfId="1572"/>
    <cellStyle name="_Книга3_Nsi_140(Зах) 2 2" xfId="1573"/>
    <cellStyle name="_Книга3_Nsi_140(Зах) 2 3" xfId="1574"/>
    <cellStyle name="_Книга3_Nsi_140(Зах) 2_4П" xfId="1575"/>
    <cellStyle name="_Книга3_Nsi_140(Зах) 2_4П 2" xfId="1576"/>
    <cellStyle name="_Книга3_Nsi_140(Зах) 3" xfId="1577"/>
    <cellStyle name="_Книга3_Nsi_140_mod" xfId="1578"/>
    <cellStyle name="_Книга3_Nsi_140_mod 2" xfId="1579"/>
    <cellStyle name="_Книга3_Nsi_140_mod 2 2" xfId="1580"/>
    <cellStyle name="_Книга3_Nsi_140_mod 2 3" xfId="1581"/>
    <cellStyle name="_Книга3_Nsi_140_mod 2_4П" xfId="1582"/>
    <cellStyle name="_Книга3_Nsi_140_mod 2_4П 2" xfId="1583"/>
    <cellStyle name="_Книга3_Nsi_140_mod 3" xfId="1584"/>
    <cellStyle name="_Книга3_Summary" xfId="1585"/>
    <cellStyle name="_Книга3_Summary 2" xfId="1586"/>
    <cellStyle name="_Книга3_Summary 2 2" xfId="1587"/>
    <cellStyle name="_Книга3_Summary 2 3" xfId="1588"/>
    <cellStyle name="_Книга3_Summary 2_4П" xfId="1589"/>
    <cellStyle name="_Книга3_Summary 2_4П 2" xfId="1590"/>
    <cellStyle name="_Книга3_Summary 3" xfId="1591"/>
    <cellStyle name="_Книга3_Tax_form_1кв_3" xfId="1592"/>
    <cellStyle name="_Книга3_Tax_form_1кв_3 2" xfId="1593"/>
    <cellStyle name="_Книга3_Tax_form_1кв_3 2 2" xfId="1594"/>
    <cellStyle name="_Книга3_Tax_form_1кв_3 2 3" xfId="1595"/>
    <cellStyle name="_Книга3_Tax_form_1кв_3 2_4П" xfId="1596"/>
    <cellStyle name="_Книга3_Tax_form_1кв_3 2_4П 2" xfId="1597"/>
    <cellStyle name="_Книга3_Tax_form_1кв_3 3" xfId="1598"/>
    <cellStyle name="_Книга3_БКЭ" xfId="1599"/>
    <cellStyle name="_Книга3_БКЭ 2" xfId="1600"/>
    <cellStyle name="_Книга3_БКЭ 2 2" xfId="1601"/>
    <cellStyle name="_Книга3_БКЭ 2 3" xfId="1602"/>
    <cellStyle name="_Книга3_БКЭ 2_4П" xfId="1603"/>
    <cellStyle name="_Книга3_БКЭ 2_4П 2" xfId="1604"/>
    <cellStyle name="_Книга3_БКЭ 3" xfId="1605"/>
    <cellStyle name="_Книга7" xfId="1606"/>
    <cellStyle name="_Книга7 2" xfId="1607"/>
    <cellStyle name="_Книга7 2 2" xfId="1608"/>
    <cellStyle name="_Книга7 2 3" xfId="1609"/>
    <cellStyle name="_Книга7 2_4П" xfId="1610"/>
    <cellStyle name="_Книга7 2_4П 2" xfId="1611"/>
    <cellStyle name="_Книга7 3" xfId="1612"/>
    <cellStyle name="_Книга7_New Form10_2" xfId="1613"/>
    <cellStyle name="_Книга7_New Form10_2 2" xfId="1614"/>
    <cellStyle name="_Книга7_New Form10_2 2 2" xfId="1615"/>
    <cellStyle name="_Книга7_New Form10_2 2 3" xfId="1616"/>
    <cellStyle name="_Книга7_New Form10_2 2_4П" xfId="1617"/>
    <cellStyle name="_Книга7_New Form10_2 2_4П 2" xfId="1618"/>
    <cellStyle name="_Книга7_New Form10_2 3" xfId="1619"/>
    <cellStyle name="_Книга7_Nsi" xfId="1620"/>
    <cellStyle name="_Книга7_Nsi 2" xfId="1621"/>
    <cellStyle name="_Книга7_Nsi 2 2" xfId="1622"/>
    <cellStyle name="_Книга7_Nsi 2 3" xfId="1623"/>
    <cellStyle name="_Книга7_Nsi 2_4П" xfId="1624"/>
    <cellStyle name="_Книга7_Nsi 2_4П 2" xfId="1625"/>
    <cellStyle name="_Книга7_Nsi 3" xfId="1626"/>
    <cellStyle name="_Книга7_Nsi_1" xfId="1627"/>
    <cellStyle name="_Книга7_Nsi_1 2" xfId="1628"/>
    <cellStyle name="_Книга7_Nsi_1 2 2" xfId="1629"/>
    <cellStyle name="_Книга7_Nsi_1 2 3" xfId="1630"/>
    <cellStyle name="_Книга7_Nsi_1 2_4П" xfId="1631"/>
    <cellStyle name="_Книга7_Nsi_1 2_4П 2" xfId="1632"/>
    <cellStyle name="_Книга7_Nsi_1 3" xfId="1633"/>
    <cellStyle name="_Книга7_Nsi_139" xfId="1634"/>
    <cellStyle name="_Книга7_Nsi_139 2" xfId="1635"/>
    <cellStyle name="_Книга7_Nsi_139 2 2" xfId="1636"/>
    <cellStyle name="_Книга7_Nsi_139 2 3" xfId="1637"/>
    <cellStyle name="_Книга7_Nsi_139 2_4П" xfId="1638"/>
    <cellStyle name="_Книга7_Nsi_139 2_4П 2" xfId="1639"/>
    <cellStyle name="_Книга7_Nsi_139 3" xfId="1640"/>
    <cellStyle name="_Книга7_Nsi_140" xfId="1641"/>
    <cellStyle name="_Книга7_Nsi_140 2" xfId="1642"/>
    <cellStyle name="_Книга7_Nsi_140 2 2" xfId="1643"/>
    <cellStyle name="_Книга7_Nsi_140 2 3" xfId="1644"/>
    <cellStyle name="_Книга7_Nsi_140 2_4П" xfId="1645"/>
    <cellStyle name="_Книга7_Nsi_140 2_4П 2" xfId="1646"/>
    <cellStyle name="_Книга7_Nsi_140 3" xfId="1647"/>
    <cellStyle name="_Книга7_Nsi_140(Зах)" xfId="1648"/>
    <cellStyle name="_Книга7_Nsi_140(Зах) 2" xfId="1649"/>
    <cellStyle name="_Книга7_Nsi_140(Зах) 2 2" xfId="1650"/>
    <cellStyle name="_Книга7_Nsi_140(Зах) 2 3" xfId="1651"/>
    <cellStyle name="_Книга7_Nsi_140(Зах) 2_4П" xfId="1652"/>
    <cellStyle name="_Книга7_Nsi_140(Зах) 2_4П 2" xfId="1653"/>
    <cellStyle name="_Книга7_Nsi_140(Зах) 3" xfId="1654"/>
    <cellStyle name="_Книга7_Nsi_140_mod" xfId="1655"/>
    <cellStyle name="_Книга7_Nsi_140_mod 2" xfId="1656"/>
    <cellStyle name="_Книга7_Nsi_140_mod 2 2" xfId="1657"/>
    <cellStyle name="_Книга7_Nsi_140_mod 2 3" xfId="1658"/>
    <cellStyle name="_Книга7_Nsi_140_mod 2_4П" xfId="1659"/>
    <cellStyle name="_Книга7_Nsi_140_mod 2_4П 2" xfId="1660"/>
    <cellStyle name="_Книга7_Nsi_140_mod 3" xfId="1661"/>
    <cellStyle name="_Книга7_Summary" xfId="1662"/>
    <cellStyle name="_Книга7_Summary 2" xfId="1663"/>
    <cellStyle name="_Книга7_Summary 2 2" xfId="1664"/>
    <cellStyle name="_Книга7_Summary 2 3" xfId="1665"/>
    <cellStyle name="_Книга7_Summary 2_4П" xfId="1666"/>
    <cellStyle name="_Книга7_Summary 2_4П 2" xfId="1667"/>
    <cellStyle name="_Книга7_Summary 3" xfId="1668"/>
    <cellStyle name="_Книга7_Tax_form_1кв_3" xfId="1669"/>
    <cellStyle name="_Книга7_Tax_form_1кв_3 2" xfId="1670"/>
    <cellStyle name="_Книга7_Tax_form_1кв_3 2 2" xfId="1671"/>
    <cellStyle name="_Книга7_Tax_form_1кв_3 2 3" xfId="1672"/>
    <cellStyle name="_Книга7_Tax_form_1кв_3 2_4П" xfId="1673"/>
    <cellStyle name="_Книга7_Tax_form_1кв_3 2_4П 2" xfId="1674"/>
    <cellStyle name="_Книга7_Tax_form_1кв_3 3" xfId="1675"/>
    <cellStyle name="_Книга7_БКЭ" xfId="1676"/>
    <cellStyle name="_Книга7_БКЭ 2" xfId="1677"/>
    <cellStyle name="_Книга7_БКЭ 2 2" xfId="1678"/>
    <cellStyle name="_Книга7_БКЭ 2 3" xfId="1679"/>
    <cellStyle name="_Книга7_БКЭ 2_4П" xfId="1680"/>
    <cellStyle name="_Книга7_БКЭ 2_4П 2" xfId="1681"/>
    <cellStyle name="_Книга7_БКЭ 3" xfId="1682"/>
    <cellStyle name="_командировоч. реализация" xfId="1683"/>
    <cellStyle name="_командировоч. реализация 2" xfId="1684"/>
    <cellStyle name="_командировочные (производство) от айг" xfId="1685"/>
    <cellStyle name="_командировочные (производство) от айг 2" xfId="1686"/>
    <cellStyle name="_командировочные АУП" xfId="1687"/>
    <cellStyle name="_командировочные АУП 2" xfId="1688"/>
    <cellStyle name="_Копия 2011-2015ггг (2)" xfId="1689"/>
    <cellStyle name="_Копия 2011-2015ггг (2) 2" xfId="1690"/>
    <cellStyle name="_Копия 2011-2015ггг статья 02.00" xfId="1691"/>
    <cellStyle name="_Копия 2011-2015ггг статья 02.00 2" xfId="1692"/>
    <cellStyle name="_Копия general-11-year без перепродажи" xfId="1693"/>
    <cellStyle name="_Копия Интернет на 2010 год" xfId="1694"/>
    <cellStyle name="_Копия Интернет на 2010 год 2" xfId="1695"/>
    <cellStyle name="_Копия Отчет тариф факт бюджет1" xfId="1696"/>
    <cellStyle name="_Копия Приложения к формам отчетов" xfId="1697"/>
    <cellStyle name="_Копия Приложения к формам отчетов 2" xfId="1698"/>
    <cellStyle name="_Копия Приложения к формам отчетов_4П" xfId="1699"/>
    <cellStyle name="_Копия Приложения к формам отчетов_4П 2" xfId="1700"/>
    <cellStyle name="_корректировка затраты.1 по ТС" xfId="1701"/>
    <cellStyle name="_корректировка затраты.1 по ТС 2" xfId="1702"/>
    <cellStyle name="_корректировка затраты.1 по ТС_4П" xfId="1703"/>
    <cellStyle name="_корректировка затраты.1 по ТС_4П 2" xfId="1704"/>
    <cellStyle name="_КЭШ 270810 оконч" xfId="1705"/>
    <cellStyle name="_КЭШ 270810 оконч 2" xfId="1706"/>
    <cellStyle name="_лимит по рабочим" xfId="1707"/>
    <cellStyle name="_Лимиты утв" xfId="1708"/>
    <cellStyle name="_Лимиты утв 2" xfId="1709"/>
    <cellStyle name="_Лимиты утв_4П" xfId="1710"/>
    <cellStyle name="_Лимиты утв_4П 2" xfId="1711"/>
    <cellStyle name="_Лист1" xfId="1712"/>
    <cellStyle name="_Лист3" xfId="1713"/>
    <cellStyle name="_Лист6" xfId="1714"/>
    <cellStyle name="_Лист6_Прил 11 админ" xfId="1715"/>
    <cellStyle name="_Лист6_Прил 25 основ произ" xfId="1716"/>
    <cellStyle name="_Лист6_Прил 26 вспомог произ" xfId="1717"/>
    <cellStyle name="_Лист6_прил 27 Наклад" xfId="1718"/>
    <cellStyle name="_Лист6_Прил 5 отч по дох" xfId="1719"/>
    <cellStyle name="_Лист6_Прил 6 Отч по расход" xfId="1720"/>
    <cellStyle name="_Лист6_Прил 8-Пост ДС" xfId="1721"/>
    <cellStyle name="_Лист6_Прил 9 - Выб ДС" xfId="1722"/>
    <cellStyle name="_материалы на тех. обслуживание ВЛ, ПС на 2011-2013гг." xfId="1723"/>
    <cellStyle name="_материалы на тех. обслуживание ВЛ, ПС на 2011-2013гг. 2" xfId="1724"/>
    <cellStyle name="_материалы на тех. обслуживание ВЛ, ПС на 2011-2013гг._4П" xfId="1725"/>
    <cellStyle name="_материалы на тех. обслуживание ВЛ, ПС на 2011-2013гг._4П 2" xfId="1726"/>
    <cellStyle name="_материалы на экспл. нужды" xfId="1727"/>
    <cellStyle name="_материалы на экспл. нужды 2" xfId="1728"/>
    <cellStyle name="_мебель, оборудование инвентарь1207" xfId="1729"/>
    <cellStyle name="_мебель, оборудование инвентарь1207 2" xfId="1730"/>
    <cellStyle name="_мебель, оборудование инвентарь1207 2 2" xfId="1731"/>
    <cellStyle name="_мебель, оборудование инвентарь1207 2_4П" xfId="1732"/>
    <cellStyle name="_мебель, оборудование инвентарь1207 2_4П 2" xfId="1733"/>
    <cellStyle name="_мебель, оборудование инвентарь1207 3" xfId="1734"/>
    <cellStyle name="_МЕРЕКЕ Приложения 4-8 к правилам бюджета 23.08+++" xfId="1735"/>
    <cellStyle name="_МЕРЕКЕ Приложения 4-8 к правилам бюджета 23.08+++ 2" xfId="1736"/>
    <cellStyle name="_МЕРЕКЕ Приложения 4-8 к правилам бюджета 23.08+++_4П" xfId="1737"/>
    <cellStyle name="_МЕРЕКЕ Приложения 4-8 к правилам бюджета 23.08+++_4П 2" xfId="1738"/>
    <cellStyle name="_мер-тия по сниж-нию затрат КТЖ по 4 кв-лу 2008" xfId="1739"/>
    <cellStyle name="_мер-тия по сниж-нию затрат КТЖ по 4 кв-лу 2008 2" xfId="1740"/>
    <cellStyle name="_Модель - вариант 11.03.09 Дархан" xfId="1741"/>
    <cellStyle name="_Модель - вариант 11.03.09 Дархан 2" xfId="1742"/>
    <cellStyle name="_Модель - вариант 11.03.09 Дархан 2 2" xfId="1743"/>
    <cellStyle name="_Модель - вариант 11.03.09 Дархан 2 3" xfId="1744"/>
    <cellStyle name="_Модель - вариант 11.03.09 Дархан 2_4П" xfId="1745"/>
    <cellStyle name="_Модель - вариант 11.03.09 Дархан 2_4П 2" xfId="1746"/>
    <cellStyle name="_Модель - вариант 11.03.09 Дархан 3" xfId="1747"/>
    <cellStyle name="_Модель - вариант 11.03.09 Дархан_4П" xfId="1748"/>
    <cellStyle name="_Модель - вариант 11.03.09 Дархан_4П 2" xfId="1749"/>
    <cellStyle name="_на 401 млн." xfId="1750"/>
    <cellStyle name="_на 401 млн. 2" xfId="1751"/>
    <cellStyle name="_Наташе" xfId="1752"/>
    <cellStyle name="_НЗП на 2003г." xfId="1753"/>
    <cellStyle name="_НЗП на 2003г. 2" xfId="1754"/>
    <cellStyle name="_НЗП на 2003г. 2 2" xfId="1755"/>
    <cellStyle name="_НЗП на 2003г. 2 3" xfId="1756"/>
    <cellStyle name="_НЗП на 2003г. 2_4П" xfId="1757"/>
    <cellStyle name="_НЗП на 2003г. 2_4П 2" xfId="1758"/>
    <cellStyle name="_НЗП на 2003г. 3" xfId="1759"/>
    <cellStyle name="_НЗП на 2003г._4П" xfId="1760"/>
    <cellStyle name="_НЗП на 2003г._4П 2" xfId="1761"/>
    <cellStyle name="_НМА 2011-2015" xfId="1762"/>
    <cellStyle name="_НМА 2011-2015 2" xfId="1763"/>
    <cellStyle name="_НСФО 01.02.10" xfId="1764"/>
    <cellStyle name="_НСФО 01.02.10 2" xfId="1765"/>
    <cellStyle name="_НСФО 01.10.08 ok (1)" xfId="1766"/>
    <cellStyle name="_ОБЪЕМЫ" xfId="1767"/>
    <cellStyle name="_ОБЪЕМЫ 2" xfId="1768"/>
    <cellStyle name="_ОБЪЕМЫ_4П" xfId="1769"/>
    <cellStyle name="_ОБЪЕМЫ_4П 2" xfId="1770"/>
    <cellStyle name="_ОТЧЕТ для ДКФ    06 04 05  (6)" xfId="1771"/>
    <cellStyle name="_ОТЧЕТ для ДКФ    06 04 05  (6) 2" xfId="1772"/>
    <cellStyle name="_ОТЧЕТ для ДКФ    06 04 05  (6) 2 2" xfId="1773"/>
    <cellStyle name="_ОТЧЕТ для ДКФ    06 04 05  (6) 2_4П" xfId="1774"/>
    <cellStyle name="_ОТЧЕТ для ДКФ    06 04 05  (6) 2_4П 2" xfId="1775"/>
    <cellStyle name="_ОТЧЕТ для ДКФ    06 04 05  (6) 3" xfId="1776"/>
    <cellStyle name="_ОТЧЕТ ЗА 2006г К ЗАЩИТЕ " xfId="1777"/>
    <cellStyle name="_ОТЧЕТ ЗА 2006г К ЗАЩИТЕ  2" xfId="1778"/>
    <cellStyle name="_ОТЧЕТ ЗА 2006г К ЗАЩИТЕ  2 2" xfId="1779"/>
    <cellStyle name="_ОТЧЕТ ЗА 2006г К ЗАЩИТЕ  2 3" xfId="1780"/>
    <cellStyle name="_ОТЧЕТ ЗА 2006г К ЗАЩИТЕ  2_4П" xfId="1781"/>
    <cellStyle name="_ОТЧЕТ ЗА 2006г К ЗАЩИТЕ  2_4П 2" xfId="1782"/>
    <cellStyle name="_ОТЧЕТ ЗА 2006г К ЗАЩИТЕ  3" xfId="1783"/>
    <cellStyle name="_ОТЧЕТ ЗА 2006г К ЗАЩИТЕ _4П" xfId="1784"/>
    <cellStyle name="_ОТЧЕТ ЗА 2006г К ЗАЩИТЕ _4П 2" xfId="1785"/>
    <cellStyle name="_ОТЭ" xfId="1786"/>
    <cellStyle name="_Перевод в функц. вал. доллар 2 этап за 2006 год" xfId="1787"/>
    <cellStyle name="_Периодика" xfId="1788"/>
    <cellStyle name="_Периодика 2" xfId="1789"/>
    <cellStyle name="_План развития ПТС на 2005-2010 (связи станционной части)" xfId="1790"/>
    <cellStyle name="_План развития ПТС на 2005-2010 (связи станционной части) 2" xfId="1791"/>
    <cellStyle name="_План развития ПТС на 2005-2010 (связи станционной части) 2 2" xfId="1792"/>
    <cellStyle name="_План развития ПТС на 2005-2010 (связи станционной части) 2_4П" xfId="1793"/>
    <cellStyle name="_План развития ПТС на 2005-2010 (связи станционной части) 2_4П 2" xfId="1794"/>
    <cellStyle name="_План развития ПТС на 2005-2010 (связи станционной части) 3" xfId="1795"/>
    <cellStyle name="_ПЛАН-БЮДЖЕТ годовое потр.2009-2013г.от 28.07.08г." xfId="1796"/>
    <cellStyle name="_ПЛАН-БЮДЖЕТ годовое потр.2009-2013г.от 28.07.08г. 2" xfId="1797"/>
    <cellStyle name="_ПЛАН-БЮДЖЕТ годовое потр.2009г.измененный  от Тансулу апа" xfId="1798"/>
    <cellStyle name="_ПЛАН-БЮДЖЕТ годовое потр.2009г.измененный  от Тансулу апа 2" xfId="1799"/>
    <cellStyle name="_Платежный бюджет БП_2006." xfId="1800"/>
    <cellStyle name="_потери,подготовка кадров,ГСМ" xfId="1801"/>
    <cellStyle name="_потери,подготовка кадров,ГСМ 2" xfId="1802"/>
    <cellStyle name="_Потоки Энергии с ОБЪЕМАМИ" xfId="1803"/>
    <cellStyle name="_Потоки Энергии с ОБЪЕМАМИ 2" xfId="1804"/>
    <cellStyle name="_Потоки Энергии с ОБЪЕМАМИ_4П" xfId="1805"/>
    <cellStyle name="_Потоки Энергии с ОБЪЕМАМИ_4П 2" xfId="1806"/>
    <cellStyle name="_почта реализ" xfId="1807"/>
    <cellStyle name="_почта реализ 2" xfId="1808"/>
    <cellStyle name="_представительские" xfId="1809"/>
    <cellStyle name="_представительские 2" xfId="1810"/>
    <cellStyle name="_Презентация Самрук" xfId="1811"/>
    <cellStyle name="_Презентация Самрук 2" xfId="1812"/>
    <cellStyle name="_Прил 11 админ" xfId="1813"/>
    <cellStyle name="_Прил 25 основ произ" xfId="1814"/>
    <cellStyle name="_Прил 26 вспомог произ" xfId="1815"/>
    <cellStyle name="_прил 27 Наклад" xfId="1816"/>
    <cellStyle name="_Прил 5 отч по дох" xfId="1817"/>
    <cellStyle name="_Прил 6 Отч по расход" xfId="1818"/>
    <cellStyle name="_Прил 8-Пост ДС" xfId="1819"/>
    <cellStyle name="_Прил 9 - Выб ДС" xfId="1820"/>
    <cellStyle name="_Прилож - ООО  ЗН" xfId="1821"/>
    <cellStyle name="_Прилож 1 ОАО Сибнефть - Ноябрьскнефтегаз от 14.06" xfId="1822"/>
    <cellStyle name="_Приложение к Стратегии изм." xfId="1823"/>
    <cellStyle name="_Приложение к Стратегии изм. 2" xfId="1824"/>
    <cellStyle name="_Приложение к Стратегии изм. 3" xfId="1825"/>
    <cellStyle name="_Приложение к Стратегии изм._4П" xfId="1826"/>
    <cellStyle name="_Приложение к Стратегии изм._4П 2" xfId="1827"/>
    <cellStyle name="_Программа на 2005г по направлениям -  от 10 06 05" xfId="1828"/>
    <cellStyle name="_проект ТС на 2009г (version 1)" xfId="1829"/>
    <cellStyle name="_проект ТС на 2009г (version 1) 2" xfId="1830"/>
    <cellStyle name="_проект ТС_2012_2015гг для бюджета" xfId="1831"/>
    <cellStyle name="_проект ТС_2012_2015гг для бюджета (2)" xfId="1832"/>
    <cellStyle name="_проект ТС_2012_2015гг для бюджета (2) 2" xfId="1833"/>
    <cellStyle name="_проект ТС_2012_2015гг для бюджета 2" xfId="1834"/>
    <cellStyle name="_произв.цели - приложение к СНР_айгерим_09.11" xfId="1835"/>
    <cellStyle name="_произв.цели - приложение к СНР_айгерим_09.11 2" xfId="1836"/>
    <cellStyle name="_произв.цели - приложение к СНР_айгерим_09.11 2 2" xfId="1837"/>
    <cellStyle name="_произв.цели - приложение к СНР_айгерим_09.11 2_4П" xfId="1838"/>
    <cellStyle name="_произв.цели - приложение к СНР_айгерим_09.11 2_4П 2" xfId="1839"/>
    <cellStyle name="_произв.цели - приложение к СНР_айгерим_09.11 3" xfId="1840"/>
    <cellStyle name="_Рабочая таблица баланс2кв2008А" xfId="1841"/>
    <cellStyle name="_Рабочая таблица баланс2кв2008А 2" xfId="1842"/>
    <cellStyle name="_Рабочие файлы к бюджету 2011-2015гг на 260810 " xfId="1843"/>
    <cellStyle name="_Рабочие файлы к бюджету 2011-2015гг на 260810  2" xfId="1844"/>
    <cellStyle name="_Рабочие файлы к бюджету 2011-2015гг на 260810 _4П" xfId="1845"/>
    <cellStyle name="_Рабочие файлы к бюджету 2011-2015гг на 260810 _4П 2" xfId="1846"/>
    <cellStyle name="_Раздельный учет затрат в 2007 году по Правилам  _ 402-ОД" xfId="1847"/>
    <cellStyle name="_расх. на финанс" xfId="1848"/>
    <cellStyle name="_расх. на финанс 2" xfId="1849"/>
    <cellStyle name="_расх. на финанс_4П" xfId="1850"/>
    <cellStyle name="_расх. на финанс_4П 2" xfId="1851"/>
    <cellStyle name="_Расходы за счет прибыли за 2010 год" xfId="1852"/>
    <cellStyle name="_Расходы за счет прибыли за 2010 год 2" xfId="1853"/>
    <cellStyle name="_Расходы за счет прибыли за 2010 год_4П" xfId="1854"/>
    <cellStyle name="_Расходы за счет прибыли за 2010 год_4П 2" xfId="1855"/>
    <cellStyle name="_Расчет для плана развития (2)" xfId="1856"/>
    <cellStyle name="_Расчет для плана развития (2) 2" xfId="1857"/>
    <cellStyle name="_Расчет для плана развития (2)_4П" xfId="1858"/>
    <cellStyle name="_Расчет для плана развития (2)_4П 2" xfId="1859"/>
    <cellStyle name="_расчет доходов и вознагр на 2010 год." xfId="1860"/>
    <cellStyle name="_расчет доходов и вознагр на 2010 год. 2" xfId="1861"/>
    <cellStyle name="_расчет доходов и вознагр на 2010 год._4П" xfId="1862"/>
    <cellStyle name="_расчет доходов и вознагр на 2010 год._4П 2" xfId="1863"/>
    <cellStyle name="_расчет на радиоч.ресурс" xfId="1864"/>
    <cellStyle name="_расчет на радиоч.ресурс 2" xfId="1865"/>
    <cellStyle name="_Расчет себестоимости Аманегльдинского газа" xfId="1866"/>
    <cellStyle name="_Расчет себестоимости Аманегльдинского газа 2" xfId="1867"/>
    <cellStyle name="_Расчет себестоимости Аманегльдинского газа 2 2" xfId="1868"/>
    <cellStyle name="_Расчет себестоимости Аманегльдинского газа 2 3" xfId="1869"/>
    <cellStyle name="_Расчет себестоимости Аманегльдинского газа 2_4П" xfId="1870"/>
    <cellStyle name="_Расчет себестоимости Аманегльдинского газа 2_4П 2" xfId="1871"/>
    <cellStyle name="_Расчет себестоимости Аманегльдинского газа 3" xfId="1872"/>
    <cellStyle name="_расчет услуги почты" xfId="1873"/>
    <cellStyle name="_расчет услуги почты 2" xfId="1874"/>
    <cellStyle name="_Расчеты и расшифровки затрат для АРЕМ 1.12" xfId="1875"/>
    <cellStyle name="_Расчеты и расшифровки затрат для АРЕМ 1.12 2" xfId="1876"/>
    <cellStyle name="_Расчеты и расшифровки затрат для АРЕМ 1.12_4П" xfId="1877"/>
    <cellStyle name="_Расчеты и расшифровки затрат для АРЕМ 1.12_4П 2" xfId="1878"/>
    <cellStyle name="_расш. команд. реализ и произв." xfId="1879"/>
    <cellStyle name="_расш. команд. реализ и произв. 2" xfId="1880"/>
    <cellStyle name="_расшифровка АУП на 2011-2015 годы" xfId="1881"/>
    <cellStyle name="_расшифровка АУП на 2011-2015 годы 2" xfId="1882"/>
    <cellStyle name="_Расшифровка на 2009год и нов.4-8+++" xfId="1883"/>
    <cellStyle name="_Расшифровка на 2009год и нов.4-8+++ 2" xfId="1884"/>
    <cellStyle name="_Расшифровка на 2009год и нов.4-8+++_4П" xfId="1885"/>
    <cellStyle name="_Расшифровка на 2009год и нов.4-8+++_4П 2" xfId="1886"/>
    <cellStyle name="_Расшифровка пр-во на 2011-2015 годы" xfId="1887"/>
    <cellStyle name="_Расшифровка пр-во на 2011-2015 годы 2" xfId="1888"/>
    <cellStyle name="_Расшифровка пр-во на 2011-2015 годы_4П" xfId="1889"/>
    <cellStyle name="_Расшифровка пр-во на 2011-2015 годы_4П 2" xfId="1890"/>
    <cellStyle name="_расшифровки  2009 г." xfId="1891"/>
    <cellStyle name="_расшифровки  2009 г. 2" xfId="1892"/>
    <cellStyle name="_Расшифровки АУП" xfId="1893"/>
    <cellStyle name="_Расшифровки АУП 2" xfId="1894"/>
    <cellStyle name="_Расшифровки АУП_4П" xfId="1895"/>
    <cellStyle name="_Расшифровки АУП_4П 2" xfId="1896"/>
    <cellStyle name="_Расшифровки к бюджету на 2011-2015 годы" xfId="1897"/>
    <cellStyle name="_Расшифровки к бюджету на 2011-2015 годы 2" xfId="1898"/>
    <cellStyle name="_расшифровки к ТС на 2010 год" xfId="1899"/>
    <cellStyle name="_расшифровки к ТС на 2010 год 2" xfId="1900"/>
    <cellStyle name="_Расшифровки к ТС на 2011-2013 г.г.(окончательный)" xfId="1901"/>
    <cellStyle name="_Расшифровки к ТС на 2011-2013 г.г.(окончательный) 2" xfId="1902"/>
    <cellStyle name="_Расшифровки на 2009 год." xfId="1903"/>
    <cellStyle name="_Расшифровки на 2009 год. 2" xfId="1904"/>
    <cellStyle name="_Расшифровки_1кв_2002" xfId="1905"/>
    <cellStyle name="_Расшифровки_1кв_2002 2" xfId="1906"/>
    <cellStyle name="_Расшифровки_1кв_2002 2 2" xfId="1907"/>
    <cellStyle name="_Расшифровки_1кв_2002 2 3" xfId="1908"/>
    <cellStyle name="_Расшифровки_1кв_2002 2_4П" xfId="1909"/>
    <cellStyle name="_Расшифровки_1кв_2002 2_4П 2" xfId="1910"/>
    <cellStyle name="_Расшифровки_1кв_2002 3" xfId="1911"/>
    <cellStyle name="_расш-ки от Айнур" xfId="1912"/>
    <cellStyle name="_расш-ки от Айнур 2" xfId="1913"/>
    <cellStyle name="_расш-ки от Айнур_4П" xfId="1914"/>
    <cellStyle name="_расш-ки от Айнур_4П 2" xfId="1915"/>
    <cellStyle name="_РБ АЖК" xfId="1916"/>
    <cellStyle name="_РБ АЖК 2" xfId="1917"/>
    <cellStyle name="_РБ АЖК_4П" xfId="1918"/>
    <cellStyle name="_РБ АЖК_4П 2" xfId="1919"/>
    <cellStyle name="_РБ АлЭС" xfId="1920"/>
    <cellStyle name="_РБ АлЭС 2" xfId="1921"/>
    <cellStyle name="_РБ АлЭС_4П" xfId="1922"/>
    <cellStyle name="_РБ АлЭС_4П 2" xfId="1923"/>
    <cellStyle name="_реализ. коман" xfId="1924"/>
    <cellStyle name="_реализ. коман 2" xfId="1925"/>
    <cellStyle name="_Регистрация договоров 2003" xfId="1926"/>
    <cellStyle name="_Регистрация договоров 2003 2" xfId="1927"/>
    <cellStyle name="_Регистрация договоров 2003 2 2" xfId="1928"/>
    <cellStyle name="_Регистрация договоров 2003 2 3" xfId="1929"/>
    <cellStyle name="_Регистрация договоров 2003 2_4П" xfId="1930"/>
    <cellStyle name="_Регистрация договоров 2003 2_4П 2" xfId="1931"/>
    <cellStyle name="_Регистрация договоров 2003 3" xfId="1932"/>
    <cellStyle name="_Регистрация договоров 2003_4П" xfId="1933"/>
    <cellStyle name="_Регистрация договоров 2003_4П 2" xfId="1934"/>
    <cellStyle name="_РЭ Ф3" xfId="1935"/>
    <cellStyle name="_РЭ Ф3 2" xfId="1936"/>
    <cellStyle name="_РЭ Ф3 2 2" xfId="1937"/>
    <cellStyle name="_РЭ Ф3 2 3" xfId="1938"/>
    <cellStyle name="_РЭ Ф3 2_4П" xfId="1939"/>
    <cellStyle name="_РЭ Ф3 2_4П 2" xfId="1940"/>
    <cellStyle name="_РЭ Ф3 3" xfId="1941"/>
    <cellStyle name="_Самрук-Инвест" xfId="1942"/>
    <cellStyle name="_Самрук-Инвест 2" xfId="1943"/>
    <cellStyle name="_Самрук-Энерго" xfId="1944"/>
    <cellStyle name="_Самрук-Энерго 2" xfId="1945"/>
    <cellStyle name="_САС-БП 2004 г (2вариант)" xfId="1946"/>
    <cellStyle name="_САС-БП 2004 г (2вариант) ЮКОС" xfId="1947"/>
    <cellStyle name="_СВЕРКА ФАКТ 2006 с Ф.2Бух" xfId="1948"/>
    <cellStyle name="_СВЕРКА ФАКТ 2006 с Ф.2Бух 2" xfId="1949"/>
    <cellStyle name="_Свод (производство)" xfId="1950"/>
    <cellStyle name="_Свод (производство) 2" xfId="1951"/>
    <cellStyle name="_Свод (производство)_4П" xfId="1952"/>
    <cellStyle name="_Свод (производство)_4П 2" xfId="1953"/>
    <cellStyle name="_Свод (производство)2" xfId="1954"/>
    <cellStyle name="_Свод (производство)2 2" xfId="1955"/>
    <cellStyle name="_Свод (производство)2_4П" xfId="1956"/>
    <cellStyle name="_Свод (производство)2_4П 2" xfId="1957"/>
    <cellStyle name="_Свод Общие и административные" xfId="1958"/>
    <cellStyle name="_Свод Общие и административные 2" xfId="1959"/>
    <cellStyle name="_Свод Общие и административные 555" xfId="1960"/>
    <cellStyle name="_Свод Общие и административные 555 2" xfId="1961"/>
    <cellStyle name="_Свод Общие и административные 555_4П" xfId="1962"/>
    <cellStyle name="_Свод Общие и административные 555_4П 2" xfId="1963"/>
    <cellStyle name="_Свод Общие и административные на 2011-2013 годы" xfId="1964"/>
    <cellStyle name="_Свод Общие и административные на 2011-2013 годы 2" xfId="1965"/>
    <cellStyle name="_Свод Общие и административные на 2011-2013 годы_4П" xfId="1966"/>
    <cellStyle name="_Свод Общие и административные на 2011-2013 годы_4П 2" xfId="1967"/>
    <cellStyle name="_Свод Общие и административные_4П" xfId="1968"/>
    <cellStyle name="_Свод Общие и административные_4П 2" xfId="1969"/>
    <cellStyle name="_СВОД ПО РЕАЛИЗ." xfId="1970"/>
    <cellStyle name="_СВОД ПО РЕАЛИЗ. 2" xfId="1971"/>
    <cellStyle name="_СВОД ПО РЕАЛИЗ._4П" xfId="1972"/>
    <cellStyle name="_СВОД ПО РЕАЛИЗ._4П 2" xfId="1973"/>
    <cellStyle name="_Связь на 2010 год" xfId="1974"/>
    <cellStyle name="_Связь на 2010 год 2" xfId="1975"/>
    <cellStyle name="_Себестоимость" xfId="1976"/>
    <cellStyle name="_Себестоимость 2" xfId="1977"/>
    <cellStyle name="_Себестоимость 2 2" xfId="1978"/>
    <cellStyle name="_Себестоимость 2 3" xfId="1979"/>
    <cellStyle name="_Себестоимость 2_4П" xfId="1980"/>
    <cellStyle name="_Себестоимость 2_4П 2" xfId="1981"/>
    <cellStyle name="_Себестоимость 3" xfId="1982"/>
    <cellStyle name="_Себестоимость_4П" xfId="1983"/>
    <cellStyle name="_Себестоимость_4П 2" xfId="1984"/>
    <cellStyle name="_скоррект. расходы по вознагражениям" xfId="1985"/>
    <cellStyle name="_скоррект. расходы по вознагражениям 2" xfId="1986"/>
    <cellStyle name="_скоррект. расходы по вознагражениям_4П" xfId="1987"/>
    <cellStyle name="_скоррект. расходы по вознагражениям_4П 2" xfId="1988"/>
    <cellStyle name="_Совета Директоров на 2010 года" xfId="1989"/>
    <cellStyle name="_Совета Директоров на 2010 года 2" xfId="1990"/>
    <cellStyle name="_Соц. налог 2012, 2013,2014,2015 гг." xfId="1991"/>
    <cellStyle name="_Соц. налог 2012, 2013,2014,2015 гг. 2" xfId="1992"/>
    <cellStyle name="_Соц. налог 2012, 2013,2014,2015 гг._4П" xfId="1993"/>
    <cellStyle name="_Соц. налог 2012, 2013,2014,2015 гг._4П 2" xfId="1994"/>
    <cellStyle name="_Спецификация к договору Актобе" xfId="1995"/>
    <cellStyle name="_Спецификация к договору Актобе 2" xfId="1996"/>
    <cellStyle name="_Спецификация к договору Актобе 2 2" xfId="1997"/>
    <cellStyle name="_Спецификация к договору Актобе 2 3" xfId="1998"/>
    <cellStyle name="_Спецификация к договору Актобе 2_4П" xfId="1999"/>
    <cellStyle name="_Спецификация к договору Актобе 2_4П 2" xfId="2000"/>
    <cellStyle name="_Спецификация к договору Актобе 3" xfId="2001"/>
    <cellStyle name="_сравнение" xfId="2002"/>
    <cellStyle name="_Сравнительный анализ" xfId="2003"/>
    <cellStyle name="_Сравнительный анализ февраль" xfId="2004"/>
    <cellStyle name="_Тариф UKCHP прогноз на среднесро тариф аморт вся сразу" xfId="2005"/>
    <cellStyle name="_Тарифная смета АО АЖК" xfId="2006"/>
    <cellStyle name="_Тарифная смета АО АЖК 2" xfId="2007"/>
    <cellStyle name="_ТБ Жерек 2006 измен износа" xfId="2008"/>
    <cellStyle name="_Тех обслуж замена запчастей" xfId="2009"/>
    <cellStyle name="_Тех обслуж замена запчастей 2" xfId="2010"/>
    <cellStyle name="_ТИС расшифровка" xfId="2011"/>
    <cellStyle name="_ТИС расшифровка 2" xfId="2012"/>
    <cellStyle name="_ТОО БАК МСФО ФИН ОТЧ 31.12.08" xfId="2013"/>
    <cellStyle name="_ТОО БАК МСФО ФИН ОТЧ 31.12.08 2" xfId="2014"/>
    <cellStyle name="_ТОО БАК МСФО ФИН ОТЧ 31.12.08_4П" xfId="2015"/>
    <cellStyle name="_ТОО БАК МСФО ФИН ОТЧ 31.12.08_4П 2" xfId="2016"/>
    <cellStyle name="_ТС 2008 с расшифровками от 03,09,2007" xfId="2017"/>
    <cellStyle name="_ТС 2008 с расшифровками от 03,09,2007 2" xfId="2018"/>
    <cellStyle name="_ТС 2009г помесячно" xfId="2019"/>
    <cellStyle name="_ТС 2011г" xfId="2020"/>
    <cellStyle name="_ТС 2011г 2" xfId="2021"/>
    <cellStyle name="_ТС на 2010 год расшифровки" xfId="2022"/>
    <cellStyle name="_ТС на 2010 год расшифровки 2" xfId="2023"/>
    <cellStyle name="_УК ТЭЦ 2009 F" xfId="2024"/>
    <cellStyle name="_УКТЭЦ 2008 F" xfId="2025"/>
    <cellStyle name="_Упр 2009 B" xfId="2026"/>
    <cellStyle name="_Упр 2009 F" xfId="2027"/>
    <cellStyle name="_Упр 2010 B" xfId="2028"/>
    <cellStyle name="_Упр 2011 B" xfId="2029"/>
    <cellStyle name="_услуги свзязи Производство" xfId="2030"/>
    <cellStyle name="_услуги свзязи Производство 2" xfId="2031"/>
    <cellStyle name="_услуги свзязи Производство_4П" xfId="2032"/>
    <cellStyle name="_услуги свзязи Производство_4П 2" xfId="2033"/>
    <cellStyle name="_услуги связи" xfId="2034"/>
    <cellStyle name="_услуги связи 2" xfId="2035"/>
    <cellStyle name="_услуги связи_4П" xfId="2036"/>
    <cellStyle name="_услуги связи_4П 2" xfId="2037"/>
    <cellStyle name="_Утв СД Бюджет расшиф 29 12 05" xfId="2038"/>
    <cellStyle name="_Утв СД Бюджет расшиф 29 12 05 2" xfId="2039"/>
    <cellStyle name="_Утв СД Бюджет расшиф 29 12 05 2 2" xfId="2040"/>
    <cellStyle name="_Утв СД Бюджет расшиф 29 12 05 2_4П" xfId="2041"/>
    <cellStyle name="_Утв СД Бюджет расшиф 29 12 05 2_4П 2" xfId="2042"/>
    <cellStyle name="_Утв СД Бюджет расшиф 29 12 05 3" xfId="2043"/>
    <cellStyle name="_Утв СД Бюджет расшиф 29 12 05_4П" xfId="2044"/>
    <cellStyle name="_Утв СД Бюджет расшиф 29 12 05_4П 2" xfId="2045"/>
    <cellStyle name="_Утвержденная корректировка АРЕМ на 2008 год" xfId="2046"/>
    <cellStyle name="_УЭУ Ф3" xfId="2047"/>
    <cellStyle name="_УЭУ Ф3 2" xfId="2048"/>
    <cellStyle name="_УЭУ Ф3 2 2" xfId="2049"/>
    <cellStyle name="_УЭУ Ф3 2 3" xfId="2050"/>
    <cellStyle name="_УЭУ Ф3 2_4П" xfId="2051"/>
    <cellStyle name="_УЭУ Ф3 2_4П 2" xfId="2052"/>
    <cellStyle name="_УЭУ Ф3 3" xfId="2053"/>
    <cellStyle name="_Факт КТГ за 1-кв.2007г+." xfId="2054"/>
    <cellStyle name="_Факт КТГ за 1-кв.2007г+. 2" xfId="2055"/>
    <cellStyle name="_Факт КТГ за 1-кв.2007г+. 2 2" xfId="2056"/>
    <cellStyle name="_Факт КТГ за 1-кв.2007г+. 2 3" xfId="2057"/>
    <cellStyle name="_Факт КТГ за 1-кв.2007г+. 2_4П" xfId="2058"/>
    <cellStyle name="_Факт КТГ за 1-кв.2007г+. 2_4П 2" xfId="2059"/>
    <cellStyle name="_Факт КТГ за 1-кв.2007г+. 3" xfId="2060"/>
    <cellStyle name="_Факт КТГ за 1-кв.2007г+._4П" xfId="2061"/>
    <cellStyle name="_Факт КТГ за 1-кв.2007г+._4П 2" xfId="2062"/>
    <cellStyle name="_ФОРМА 2011-2015 годы  АО АЖК для работы посл 160710" xfId="2063"/>
    <cellStyle name="_ФОРМА 2011-2015 годы  АО АЖК для работы посл 160710 (2)" xfId="2064"/>
    <cellStyle name="_ФОРМА 2011-2015 годы  АО АЖК для работы посл 160710 (2) 2" xfId="2065"/>
    <cellStyle name="_ФОРМА 2011-2015 годы  АО АЖК для работы посл 160710 (2)_4П" xfId="2066"/>
    <cellStyle name="_ФОРМА 2011-2015 годы  АО АЖК для работы посл 160710 (2)_4П 2" xfId="2067"/>
    <cellStyle name="_ФОРМА 2011-2015 годы  АО АЖК для работы посл 160710 2" xfId="2068"/>
    <cellStyle name="_ФОРМА 2011-2015 годы  АО АЖК для работы посл 160710_4П" xfId="2069"/>
    <cellStyle name="_ФОРМА 2011-2015 годы  АО АЖК для работы посл 160710_4П 2" xfId="2070"/>
    <cellStyle name="_Форма дуль 2" xfId="2071"/>
    <cellStyle name="_Форма дуль 2 2" xfId="2072"/>
    <cellStyle name="_Форма дуль 2 2 2" xfId="2073"/>
    <cellStyle name="_Форма дуль 2 2 3" xfId="2074"/>
    <cellStyle name="_Форма дуль 2 2_4П" xfId="2075"/>
    <cellStyle name="_Форма дуль 2 2_4П 2" xfId="2076"/>
    <cellStyle name="_Форма дуль 2 3" xfId="2077"/>
    <cellStyle name="_Форма дуль 2_4П" xfId="2078"/>
    <cellStyle name="_Форма дуль 2_4П 2" xfId="2079"/>
    <cellStyle name="_Формы БП_ Юкос (послед)" xfId="2080"/>
    <cellStyle name="_Формы МСФО- для ДЧП КМГ-Финотчет-1 кв.2007 г." xfId="2081"/>
    <cellStyle name="_Формы МСФО- для ДЧП КМГ-Финотчет-1 кв.2007 г. 2" xfId="2082"/>
    <cellStyle name="_ФОТ на 2010 годПОВЫШЕНИЕ на 9% (выпл.в разм.окл.АУП)" xfId="2083"/>
    <cellStyle name="_ФОТ на 2010 годПОВЫШЕНИЕ на 9% (выпл.в разм.окл.АУП) 2" xfId="2084"/>
    <cellStyle name="_ФОТ на 2010 годПОВЫШЕНИЕ на 9% (выпл.в разм.окл.АУП)_4П" xfId="2085"/>
    <cellStyle name="_ФОТ на 2010 годПОВЫШЕНИЕ на 9% (выпл.в разм.окл.АУП)_4П 2" xfId="2086"/>
    <cellStyle name="_ФОТ по  ТС и БЮДЖЕТ на 2012 г.План по мес." xfId="2087"/>
    <cellStyle name="_ФОТ по  ТС и БЮДЖЕТ на 2012 г.План по мес. 2" xfId="2088"/>
    <cellStyle name="_ФОТ по  ТС и БЮДЖЕТ на 2012 г.План по мес._4П" xfId="2089"/>
    <cellStyle name="_ФОТ по  ТС и БЮДЖЕТ на 2012 г.План по мес._4П 2" xfId="2090"/>
    <cellStyle name="_ФОТ по  ТС и БЮДЖЕТ на 2013 г.План по мес." xfId="2091"/>
    <cellStyle name="_ФОТ по  ТС и БЮДЖЕТ на 2013 г.План по мес. 2" xfId="2092"/>
    <cellStyle name="_ФОТ по  ТС и БЮДЖЕТ на 2013 г.План по мес._4П" xfId="2093"/>
    <cellStyle name="_ФОТ по  ТС и БЮДЖЕТ на 2013 г.План по мес._4П 2" xfId="2094"/>
    <cellStyle name="_ХЦ 09 F" xfId="2095"/>
    <cellStyle name="_ЦПП 09 F" xfId="2096"/>
    <cellStyle name="_шаблон к письму нк 03-8777" xfId="2097"/>
    <cellStyle name="_ЭЦ 09 F" xfId="2098"/>
    <cellStyle name="_январь-май 2007" xfId="2099"/>
    <cellStyle name="_январь-май 2007 2" xfId="2100"/>
    <cellStyle name="_январь-май 2007_4П" xfId="2101"/>
    <cellStyle name="_январь-май 2007_4П 2" xfId="2102"/>
    <cellStyle name="”€?ђ?‘?‚›?" xfId="2103"/>
    <cellStyle name="”€ЌЂЌ‘Ћ‚›‰" xfId="2104"/>
    <cellStyle name="”€ќђќ‘ћ‚›‰ 2" xfId="2105"/>
    <cellStyle name="”€ЌЂЌ‘Ћ‚›‰ 3" xfId="2106"/>
    <cellStyle name="”€ЌЂЌ‘Ћ‚›‰_4П" xfId="2107"/>
    <cellStyle name="”€қђқ‘һ‚›ү" xfId="2108"/>
    <cellStyle name="”€љ‘€ђ?‚ђ??›?" xfId="2109"/>
    <cellStyle name="”€Љ‘€ђҺ‚ЂҚҚ›ү" xfId="2110"/>
    <cellStyle name="”€Љ‘€ђҺ‚ЂҚҚ›ү 2" xfId="2111"/>
    <cellStyle name="”€Љ‘€ђЋ‚ЂЌЌ›‰" xfId="2112"/>
    <cellStyle name="”€љ‘€ђћ‚ђќќ›‰ 2" xfId="2113"/>
    <cellStyle name="”€Љ‘€ђЋ‚ЂЌЌ›‰ 3" xfId="2114"/>
    <cellStyle name="”€Љ‘€ђЋ‚ЂЌЌ›‰_4П" xfId="2115"/>
    <cellStyle name="”ќђќ‘ћ‚›‰" xfId="2116"/>
    <cellStyle name="”ќђќ‘ћ‚›‰ 2" xfId="2117"/>
    <cellStyle name="”ќђќ‘ћ‚›‰ 2 2" xfId="2118"/>
    <cellStyle name="”љ‘ђћ‚ђќќ›‰" xfId="2119"/>
    <cellStyle name="”љ‘ђћ‚ђќќ›‰ 2" xfId="2120"/>
    <cellStyle name="”љ‘ђћ‚ђќќ›‰ 2 2" xfId="2121"/>
    <cellStyle name="„…?…†?›?" xfId="2122"/>
    <cellStyle name="„…ќ…†ќ›‰" xfId="2123"/>
    <cellStyle name="„…ќ…†ќ›‰ 2" xfId="2124"/>
    <cellStyle name="„…ќ…†ќ›‰ 2 2" xfId="2125"/>
    <cellStyle name="„…ќ…†ќ›‰_4П" xfId="2126"/>
    <cellStyle name="„…қ…†қ›ү" xfId="2127"/>
    <cellStyle name="£ BP" xfId="2128"/>
    <cellStyle name="¥ JY" xfId="2129"/>
    <cellStyle name="€’???‚›?" xfId="2130"/>
    <cellStyle name="€’???‚›? 2" xfId="2131"/>
    <cellStyle name="€’???‚›?_4П" xfId="2132"/>
    <cellStyle name="€’һғһ‚›ү" xfId="2133"/>
    <cellStyle name="€’һғһ‚›ү 2" xfId="2134"/>
    <cellStyle name="€’ЋѓЋ‚›‰" xfId="2135"/>
    <cellStyle name="€’ћѓћ‚›‰ 2" xfId="2136"/>
    <cellStyle name="€’ћѓћ‚›‰ 2 2" xfId="2137"/>
    <cellStyle name="€’ЋѓЋ‚›‰ 3" xfId="2138"/>
    <cellStyle name="€’ЋѓЋ‚›‰_4П" xfId="2139"/>
    <cellStyle name="=C:\WINNT\SYSTEM32\COMMAND.COM" xfId="2140"/>
    <cellStyle name="=C:\WINNT\SYSTEM32\COMMAND.COM 10" xfId="2141"/>
    <cellStyle name="=C:\WINNT\SYSTEM32\COMMAND.COM 2" xfId="2142"/>
    <cellStyle name="=C:\WINNT\SYSTEM32\COMMAND.COM 3" xfId="2143"/>
    <cellStyle name="=C:\WINNT\SYSTEM32\COMMAND.COM 4" xfId="2144"/>
    <cellStyle name="=C:\WINNT\SYSTEM32\COMMAND.COM 5" xfId="2145"/>
    <cellStyle name="=C:\WINNT\SYSTEM32\COMMAND.COM 6" xfId="2146"/>
    <cellStyle name="=C:\WINNT\SYSTEM32\COMMAND.COM 7" xfId="2147"/>
    <cellStyle name="=C:\WINNT\SYSTEM32\COMMAND.COM 8" xfId="2148"/>
    <cellStyle name="=C:\WINNT\SYSTEM32\COMMAND.COM 9" xfId="2149"/>
    <cellStyle name="=C:\WINNT\SYSTEM32\COMMAND.COM?AVD=3?CDSRV=Embla?COMPUTERNAME=W5013" xfId="2150"/>
    <cellStyle name="=C:\WINNT\SYSTEM32\COMMAND.COM_Finance Шыгыс 03_2009 пред1" xfId="2151"/>
    <cellStyle name="=C:\WINNT35\SYSTEM32\COMMAND.COM" xfId="2152"/>
    <cellStyle name="=C:\WINNT35\SYSTEM32\COMMAND.COM 2" xfId="2153"/>
    <cellStyle name="‡ђѓћ‹ћ‚ћљ1" xfId="2154"/>
    <cellStyle name="‡ђѓћ‹ћ‚ћљ1 2" xfId="2155"/>
    <cellStyle name="‡ђѓћ‹ћ‚ћљ1 2 2" xfId="2156"/>
    <cellStyle name="‡ђѓћ‹ћ‚ћљ1 3" xfId="2157"/>
    <cellStyle name="‡ђѓћ‹ћ‚ћљ1_4П" xfId="2158"/>
    <cellStyle name="‡ђѓћ‹ћ‚ћљ2" xfId="2159"/>
    <cellStyle name="‡ђѓћ‹ћ‚ћљ2 2" xfId="2160"/>
    <cellStyle name="‡ђѓћ‹ћ‚ћљ2 2 2" xfId="2161"/>
    <cellStyle name="‡ђѓћ‹ћ‚ћљ2 3" xfId="2162"/>
    <cellStyle name="‡ђѓћ‹ћ‚ћљ2_4П" xfId="2163"/>
    <cellStyle name="•WЏЂ_ЉO‰?—a‹?" xfId="2164"/>
    <cellStyle name="’ћѓћ‚›‰" xfId="2165"/>
    <cellStyle name="’ћѓћ‚›‰ 2" xfId="2166"/>
    <cellStyle name="’ћѓћ‚›‰ 2 2" xfId="2167"/>
    <cellStyle name="’ћѓћ‚›‰ 3" xfId="2168"/>
    <cellStyle name="" xfId="2169"/>
    <cellStyle name="" xfId="2170"/>
    <cellStyle name=" 2" xfId="2171"/>
    <cellStyle name=" 2" xfId="2172"/>
    <cellStyle name="_06.09" xfId="2173"/>
    <cellStyle name="_06.09" xfId="2174"/>
    <cellStyle name="_10 месяцев 2010 амортизация" xfId="2175"/>
    <cellStyle name="_10 месяцев 2010 амортизация" xfId="2176"/>
    <cellStyle name="_3. Пакет на ежеквартальной основе" xfId="2177"/>
    <cellStyle name="_3. Пакет на ежеквартальной основе" xfId="2178"/>
    <cellStyle name="_Бюджет 2010" xfId="2179"/>
    <cellStyle name="_Бюджет 2010" xfId="2180"/>
    <cellStyle name="_Бюджет 2010 2" xfId="2181"/>
    <cellStyle name="_Бюджет 2010 2" xfId="2182"/>
    <cellStyle name="_Бюджет 2010 3" xfId="2183"/>
    <cellStyle name="_Бюджет 2010 3" xfId="2184"/>
    <cellStyle name="_Бюджет 2010 4" xfId="2185"/>
    <cellStyle name="_Бюджет 2010 4" xfId="2186"/>
    <cellStyle name="_Бюджет 2010 5" xfId="2187"/>
    <cellStyle name="_Бюджет 2010 5" xfId="2188"/>
    <cellStyle name="_Бюджет АО АлэС_2011_2015" xfId="2189"/>
    <cellStyle name="_Бюджет АО АлэС_2011_2015" xfId="2190"/>
    <cellStyle name="_Бюджет АО АлэС_2011_2015 2" xfId="2191"/>
    <cellStyle name="_Бюджет АО АлэС_2011_2015 2" xfId="2192"/>
    <cellStyle name="_бюджет на 2009 ТЭЦ-1." xfId="2193"/>
    <cellStyle name="_бюджет на 2009 ТЭЦ-1." xfId="2194"/>
    <cellStyle name="_бюджет на 2009 ТЭЦ-1. 10" xfId="2195"/>
    <cellStyle name="_бюджет на 2009 ТЭЦ-1. 10" xfId="2196"/>
    <cellStyle name="_бюджет на 2009 ТЭЦ-1. 11" xfId="2197"/>
    <cellStyle name="_бюджет на 2009 ТЭЦ-1. 11" xfId="2198"/>
    <cellStyle name="_бюджет на 2009 ТЭЦ-1. 12" xfId="2199"/>
    <cellStyle name="_бюджет на 2009 ТЭЦ-1. 12" xfId="2200"/>
    <cellStyle name="_бюджет на 2009 ТЭЦ-1. 2" xfId="2201"/>
    <cellStyle name="_бюджет на 2009 ТЭЦ-1. 2" xfId="2202"/>
    <cellStyle name="_бюджет на 2009 ТЭЦ-1. 3" xfId="2203"/>
    <cellStyle name="_бюджет на 2009 ТЭЦ-1. 3" xfId="2204"/>
    <cellStyle name="_бюджет на 2009 ТЭЦ-1. 4" xfId="2205"/>
    <cellStyle name="_бюджет на 2009 ТЭЦ-1. 4" xfId="2206"/>
    <cellStyle name="_бюджет на 2009 ТЭЦ-1. 5" xfId="2207"/>
    <cellStyle name="_бюджет на 2009 ТЭЦ-1. 5" xfId="2208"/>
    <cellStyle name="_бюджет на 2009 ТЭЦ-1. 6" xfId="2209"/>
    <cellStyle name="_бюджет на 2009 ТЭЦ-1. 6" xfId="2210"/>
    <cellStyle name="_бюджет на 2009 ТЭЦ-1. 7" xfId="2211"/>
    <cellStyle name="_бюджет на 2009 ТЭЦ-1. 7" xfId="2212"/>
    <cellStyle name="_бюджет на 2009 ТЭЦ-1. 8" xfId="2213"/>
    <cellStyle name="_бюджет на 2009 ТЭЦ-1. 8" xfId="2214"/>
    <cellStyle name="_бюджет на 2009 ТЭЦ-1. 9" xfId="2215"/>
    <cellStyle name="_бюджет на 2009 ТЭЦ-1. 9" xfId="2216"/>
    <cellStyle name="_бюджет на 2009 ТЭЦ-1._06.10_Услуги по санобработке и вывозу мусора_2011" xfId="2217"/>
    <cellStyle name="_бюджет на 2009 ТЭЦ-1._06.10_Услуги по санобработке и вывозу мусора_2011" xfId="2218"/>
    <cellStyle name="_бюджет на 2010 ТЭЦ-1." xfId="2219"/>
    <cellStyle name="_бюджет на 2010 ТЭЦ-1." xfId="2220"/>
    <cellStyle name="_бюджет на 2010 ТЭЦ-1. 10" xfId="2221"/>
    <cellStyle name="_бюджет на 2010 ТЭЦ-1. 10" xfId="2222"/>
    <cellStyle name="_бюджет на 2010 ТЭЦ-1. 11" xfId="2223"/>
    <cellStyle name="_бюджет на 2010 ТЭЦ-1. 11" xfId="2224"/>
    <cellStyle name="_бюджет на 2010 ТЭЦ-1. 12" xfId="2225"/>
    <cellStyle name="_бюджет на 2010 ТЭЦ-1. 12" xfId="2226"/>
    <cellStyle name="_бюджет на 2010 ТЭЦ-1. 2" xfId="2227"/>
    <cellStyle name="_бюджет на 2010 ТЭЦ-1. 2" xfId="2228"/>
    <cellStyle name="_бюджет на 2010 ТЭЦ-1. 3" xfId="2229"/>
    <cellStyle name="_бюджет на 2010 ТЭЦ-1. 3" xfId="2230"/>
    <cellStyle name="_бюджет на 2010 ТЭЦ-1. 4" xfId="2231"/>
    <cellStyle name="_бюджет на 2010 ТЭЦ-1. 4" xfId="2232"/>
    <cellStyle name="_бюджет на 2010 ТЭЦ-1. 5" xfId="2233"/>
    <cellStyle name="_бюджет на 2010 ТЭЦ-1. 5" xfId="2234"/>
    <cellStyle name="_бюджет на 2010 ТЭЦ-1. 6" xfId="2235"/>
    <cellStyle name="_бюджет на 2010 ТЭЦ-1. 6" xfId="2236"/>
    <cellStyle name="_бюджет на 2010 ТЭЦ-1. 7" xfId="2237"/>
    <cellStyle name="_бюджет на 2010 ТЭЦ-1. 7" xfId="2238"/>
    <cellStyle name="_бюджет на 2010 ТЭЦ-1. 8" xfId="2239"/>
    <cellStyle name="_бюджет на 2010 ТЭЦ-1. 8" xfId="2240"/>
    <cellStyle name="_бюджет на 2010 ТЭЦ-1. 9" xfId="2241"/>
    <cellStyle name="_бюджет на 2010 ТЭЦ-1. 9" xfId="2242"/>
    <cellStyle name="_бюджет на 2010 ТЭЦ-1._06.10_Услуги по санобработке и вывозу мусора_2011" xfId="2243"/>
    <cellStyle name="_бюджет на 2010 ТЭЦ-1._06.10_Услуги по санобработке и вывозу мусора_2011" xfId="2244"/>
    <cellStyle name="_Бюджет ТЭЦ-2 проект 2010г._Наташа восстановл." xfId="2245"/>
    <cellStyle name="_Бюджет ТЭЦ-2 проект 2010г._Наташа восстановл." xfId="2246"/>
    <cellStyle name="_Бюджет ТЭЦ-2 проект 2010г._Наташа восстановл._06.10_Услуги по санобработке и вывозу мусора_2011" xfId="2247"/>
    <cellStyle name="_Бюджет ТЭЦ-2 проект 2010г._Наташа восстановл._06.10_Услуги по санобработке и вывозу мусора_2011" xfId="2248"/>
    <cellStyle name="_Бюджет ТЭЦ-2 проект 2010г._Наташа восстановл._ТЭЦ-2 Командировочные 2011.г  23.07.2010г." xfId="2249"/>
    <cellStyle name="_Бюджет ТЭЦ-2 проект 2010г._Наташа восстановл._ТЭЦ-2 Командировочные 2011.г  23.07.2010г." xfId="2250"/>
    <cellStyle name="_департаменты 9 мес" xfId="2251"/>
    <cellStyle name="_департаменты 9 мес" xfId="2252"/>
    <cellStyle name="_ежем.отчет_инвест" xfId="2253"/>
    <cellStyle name="_ежем.отчет_инвест" xfId="2254"/>
    <cellStyle name="_Ежемес.отчёт MMR_2009 Самрук-Энерго_01.10.09_last" xfId="2255"/>
    <cellStyle name="_Ежемес.отчёт MMR_2009 Самрук-Энерго_01.10.09_last" xfId="2256"/>
    <cellStyle name="_Ежемес.отчёт MMR_2009 Самрук-Энерго_october_last (1)" xfId="2257"/>
    <cellStyle name="_Ежемес.отчёт MMR_2009 Самрук-Энерго_october_last (1)" xfId="2258"/>
    <cellStyle name="_Испол бюджета 11 месяцев" xfId="2259"/>
    <cellStyle name="_Испол бюджета 11 месяцев" xfId="2260"/>
    <cellStyle name="_Испол бюджета 11 месяцев 2" xfId="2261"/>
    <cellStyle name="_Испол бюджета 11 месяцев 2" xfId="2262"/>
    <cellStyle name="_Испол. бюджета_2009г_2008." xfId="2263"/>
    <cellStyle name="_Испол. бюджета_2009г_2008." xfId="2264"/>
    <cellStyle name="_Квартальный отчет_2010 - формы для ТЭЦ-1,с комент. к разделу 7" xfId="2265"/>
    <cellStyle name="_Квартальный отчет_2010 - формы для ТЭЦ-1,с комент. к разделу 7" xfId="2266"/>
    <cellStyle name="_Копия расш. услуг по месячно 2010г. посл" xfId="2267"/>
    <cellStyle name="_Копия расш. услуг по месячно 2010г. посл" xfId="2268"/>
    <cellStyle name="_Лист15" xfId="2269"/>
    <cellStyle name="_Лист15" xfId="2270"/>
    <cellStyle name="_методика для СЭ" xfId="2271"/>
    <cellStyle name="_методика для СЭ" xfId="2272"/>
    <cellStyle name="_Оператив. отчет_2009_АО АлЭС_10.12.09_15.00" xfId="2273"/>
    <cellStyle name="_Оператив. отчет_2009_АО АлЭС_10.12.09_15.00" xfId="2274"/>
    <cellStyle name="_Помесячный транзит 2010г (1)" xfId="2275"/>
    <cellStyle name="_Помесячный транзит 2010г (1)" xfId="2276"/>
    <cellStyle name="_Помесячный транзит 2010г (1) 2" xfId="2277"/>
    <cellStyle name="_Помесячный транзит 2010г (1) 2" xfId="2278"/>
    <cellStyle name="_расчеты и расшиф.кондиционеры,газ.вода-11" xfId="2279"/>
    <cellStyle name="_расчеты и расшиф.кондиционеры,газ.вода-11" xfId="2280"/>
    <cellStyle name="_расчеты и расшиф.кондиционеры,газ.вода-11_Копия Копия РАСШИФРОВКИ ПОСЛЕДНИЙ ВАРИАН С БЮДЖЕТОМ пос верс" xfId="2281"/>
    <cellStyle name="_расчеты и расшиф.кондиционеры,газ.вода-11_Копия Копия РАСШИФРОВКИ ПОСЛЕДНИЙ ВАРИАН С БЮДЖЕТОМ пос верс" xfId="2282"/>
    <cellStyle name="_расчеты и расшиф.кондиционеры,газ.вода-11_ТЭЦ-1_БЮДЖЕТ 2011 от 20.07.10г" xfId="2283"/>
    <cellStyle name="_расчеты и расшиф.кондиционеры,газ.вода-11_ТЭЦ-1_БЮДЖЕТ 2011 от 20.07.10г" xfId="2284"/>
    <cellStyle name="_расчеты и расшиф.ст.06.10 дератизация-11" xfId="2285"/>
    <cellStyle name="_расчеты и расшиф.ст.06.10 дератизация-11" xfId="2286"/>
    <cellStyle name="_расчеты и расшиф.ст.06.10 дератизация-11_Копия Копия РАСШИФРОВКИ ПОСЛЕДНИЙ ВАРИАН С БЮДЖЕТОМ пос верс" xfId="2287"/>
    <cellStyle name="_расчеты и расшиф.ст.06.10 дератизация-11_Копия Копия РАСШИФРОВКИ ПОСЛЕДНИЙ ВАРИАН С БЮДЖЕТОМ пос верс" xfId="2288"/>
    <cellStyle name="_расчеты и расшиф.ст.06.10 дератизация-11_ТЭЦ-1_БЮДЖЕТ 2011 от 20.07.10г" xfId="2289"/>
    <cellStyle name="_расчеты и расшиф.ст.06.10 дератизация-11_ТЭЦ-1_БЮДЖЕТ 2011 от 20.07.10г" xfId="2290"/>
    <cellStyle name="_расш. услуг по месячно 2009г." xfId="2291"/>
    <cellStyle name="_расш. услуг по месячно 2009г." xfId="2292"/>
    <cellStyle name="_расш. услуг по месячно 2009г._Копия Копия РАСШИФРОВКИ ПОСЛЕДНИЙ ВАРИАН С БЮДЖЕТОМ пос верс" xfId="2293"/>
    <cellStyle name="_расш. услуг по месячно 2009г._Копия Копия РАСШИФРОВКИ ПОСЛЕДНИЙ ВАРИАН С БЮДЖЕТОМ пос верс" xfId="2294"/>
    <cellStyle name="_расш. услуг по месячно 2009г._ТЭЦ-1_БЮДЖЕТ 2011 от 20.07.10г" xfId="2295"/>
    <cellStyle name="_расш. услуг по месячно 2009г._ТЭЦ-1_БЮДЖЕТ 2011 от 20.07.10г" xfId="2296"/>
    <cellStyle name="_расш. услуг по месячно 2010г." xfId="2297"/>
    <cellStyle name="_расш. услуг по месячно 2010г." xfId="2298"/>
    <cellStyle name="_РАСШИФРОВКИ" xfId="2299"/>
    <cellStyle name="_РАСШИФРОВКИ" xfId="2300"/>
    <cellStyle name="_Расшифровки помесячно 2010 с бюджетом" xfId="2301"/>
    <cellStyle name="_Расшифровки помесячно 2010 с бюджетом" xfId="2302"/>
    <cellStyle name="_расшифровки-форма-год Вика" xfId="2303"/>
    <cellStyle name="_расшифровки-форма-год Вика" xfId="2304"/>
    <cellStyle name="_расшифровки-форма-год ст.06.09" xfId="2305"/>
    <cellStyle name="_расшифровки-форма-год ст.06.09" xfId="2306"/>
    <cellStyle name="_расшифровки-форма-год ст.06.09 (1)" xfId="2307"/>
    <cellStyle name="_расшифровки-форма-год ст.06.09 (1)" xfId="2308"/>
    <cellStyle name="_расшифровки-форма-год ст.06.09 (1) 10" xfId="2309"/>
    <cellStyle name="_расшифровки-форма-год ст.06.09 (1) 10" xfId="2310"/>
    <cellStyle name="_расшифровки-форма-год ст.06.09 (1) 11" xfId="2311"/>
    <cellStyle name="_расшифровки-форма-год ст.06.09 (1) 11" xfId="2312"/>
    <cellStyle name="_расшифровки-форма-год ст.06.09 (1) 12" xfId="2313"/>
    <cellStyle name="_расшифровки-форма-год ст.06.09 (1) 12" xfId="2314"/>
    <cellStyle name="_расшифровки-форма-год ст.06.09 (1) 2" xfId="2315"/>
    <cellStyle name="_расшифровки-форма-год ст.06.09 (1) 2" xfId="2316"/>
    <cellStyle name="_расшифровки-форма-год ст.06.09 (1) 3" xfId="2317"/>
    <cellStyle name="_расшифровки-форма-год ст.06.09 (1) 3" xfId="2318"/>
    <cellStyle name="_расшифровки-форма-год ст.06.09 (1) 4" xfId="2319"/>
    <cellStyle name="_расшифровки-форма-год ст.06.09 (1) 4" xfId="2320"/>
    <cellStyle name="_расшифровки-форма-год ст.06.09 (1) 5" xfId="2321"/>
    <cellStyle name="_расшифровки-форма-год ст.06.09 (1) 5" xfId="2322"/>
    <cellStyle name="_расшифровки-форма-год ст.06.09 (1) 6" xfId="2323"/>
    <cellStyle name="_расшифровки-форма-год ст.06.09 (1) 6" xfId="2324"/>
    <cellStyle name="_расшифровки-форма-год ст.06.09 (1) 7" xfId="2325"/>
    <cellStyle name="_расшифровки-форма-год ст.06.09 (1) 7" xfId="2326"/>
    <cellStyle name="_расшифровки-форма-год ст.06.09 (1) 8" xfId="2327"/>
    <cellStyle name="_расшифровки-форма-год ст.06.09 (1) 8" xfId="2328"/>
    <cellStyle name="_расшифровки-форма-год ст.06.09 (1) 9" xfId="2329"/>
    <cellStyle name="_расшифровки-форма-год ст.06.09 (1) 9" xfId="2330"/>
    <cellStyle name="_расшифровки-форма-год ст.06.09 (1)_06.10_Услуги по санобработке и вывозу мусора_2011" xfId="2331"/>
    <cellStyle name="_расшифровки-форма-год ст.06.09 (1)_06.10_Услуги по санобработке и вывозу мусора_2011" xfId="2332"/>
    <cellStyle name="_расшифровки-форма-год ст.06.09 10" xfId="2333"/>
    <cellStyle name="_расшифровки-форма-год ст.06.09 10" xfId="2334"/>
    <cellStyle name="_расшифровки-форма-год ст.06.09 11" xfId="2335"/>
    <cellStyle name="_расшифровки-форма-год ст.06.09 11" xfId="2336"/>
    <cellStyle name="_расшифровки-форма-год ст.06.09 12" xfId="2337"/>
    <cellStyle name="_расшифровки-форма-год ст.06.09 12" xfId="2338"/>
    <cellStyle name="_расшифровки-форма-год ст.06.09 2" xfId="2339"/>
    <cellStyle name="_расшифровки-форма-год ст.06.09 2" xfId="2340"/>
    <cellStyle name="_расшифровки-форма-год ст.06.09 3" xfId="2341"/>
    <cellStyle name="_расшифровки-форма-год ст.06.09 3" xfId="2342"/>
    <cellStyle name="_расшифровки-форма-год ст.06.09 4" xfId="2343"/>
    <cellStyle name="_расшифровки-форма-год ст.06.09 4" xfId="2344"/>
    <cellStyle name="_расшифровки-форма-год ст.06.09 5" xfId="2345"/>
    <cellStyle name="_расшифровки-форма-год ст.06.09 5" xfId="2346"/>
    <cellStyle name="_расшифровки-форма-год ст.06.09 6" xfId="2347"/>
    <cellStyle name="_расшифровки-форма-год ст.06.09 6" xfId="2348"/>
    <cellStyle name="_расшифровки-форма-год ст.06.09 7" xfId="2349"/>
    <cellStyle name="_расшифровки-форма-год ст.06.09 7" xfId="2350"/>
    <cellStyle name="_расшифровки-форма-год ст.06.09 8" xfId="2351"/>
    <cellStyle name="_расшифровки-форма-год ст.06.09 8" xfId="2352"/>
    <cellStyle name="_расшифровки-форма-год ст.06.09 9" xfId="2353"/>
    <cellStyle name="_расшифровки-форма-год ст.06.09 9" xfId="2354"/>
    <cellStyle name="_расшифровки-форма-год ст.06.09_06.10_Услуги по санобработке и вывозу мусора_2011" xfId="2355"/>
    <cellStyle name="_расшифровки-форма-год ст.06.09_06.10_Услуги по санобработке и вывозу мусора_2011" xfId="2356"/>
    <cellStyle name="_расшифровки-форма-год ТЭЦ-1" xfId="2357"/>
    <cellStyle name="_расшифровки-форма-год ТЭЦ-1" xfId="2358"/>
    <cellStyle name="_расшифровки-форма-год ТЭЦ-1 10" xfId="2359"/>
    <cellStyle name="_расшифровки-форма-год ТЭЦ-1 10" xfId="2360"/>
    <cellStyle name="_расшифровки-форма-год ТЭЦ-1 11" xfId="2361"/>
    <cellStyle name="_расшифровки-форма-год ТЭЦ-1 11" xfId="2362"/>
    <cellStyle name="_расшифровки-форма-год ТЭЦ-1 12" xfId="2363"/>
    <cellStyle name="_расшифровки-форма-год ТЭЦ-1 12" xfId="2364"/>
    <cellStyle name="_расшифровки-форма-год ТЭЦ-1 2" xfId="2365"/>
    <cellStyle name="_расшифровки-форма-год ТЭЦ-1 2" xfId="2366"/>
    <cellStyle name="_расшифровки-форма-год ТЭЦ-1 3" xfId="2367"/>
    <cellStyle name="_расшифровки-форма-год ТЭЦ-1 3" xfId="2368"/>
    <cellStyle name="_расшифровки-форма-год ТЭЦ-1 4" xfId="2369"/>
    <cellStyle name="_расшифровки-форма-год ТЭЦ-1 4" xfId="2370"/>
    <cellStyle name="_расшифровки-форма-год ТЭЦ-1 5" xfId="2371"/>
    <cellStyle name="_расшифровки-форма-год ТЭЦ-1 5" xfId="2372"/>
    <cellStyle name="_расшифровки-форма-год ТЭЦ-1 6" xfId="2373"/>
    <cellStyle name="_расшифровки-форма-год ТЭЦ-1 6" xfId="2374"/>
    <cellStyle name="_расшифровки-форма-год ТЭЦ-1 7" xfId="2375"/>
    <cellStyle name="_расшифровки-форма-год ТЭЦ-1 7" xfId="2376"/>
    <cellStyle name="_расшифровки-форма-год ТЭЦ-1 8" xfId="2377"/>
    <cellStyle name="_расшифровки-форма-год ТЭЦ-1 8" xfId="2378"/>
    <cellStyle name="_расшифровки-форма-год ТЭЦ-1 9" xfId="2379"/>
    <cellStyle name="_расшифровки-форма-год ТЭЦ-1 9" xfId="2380"/>
    <cellStyle name="_Ремонт" xfId="2381"/>
    <cellStyle name="_Ремонт" xfId="2382"/>
    <cellStyle name="_ремонт (1)" xfId="2383"/>
    <cellStyle name="_ремонт (1)" xfId="2384"/>
    <cellStyle name="_ремонт с бюдж" xfId="2385"/>
    <cellStyle name="_ремонт с бюдж" xfId="2386"/>
    <cellStyle name="_Ремонт_10 месяцев 2010 амортизация" xfId="2387"/>
    <cellStyle name="_Ремонт_10 месяцев 2010 амортизация" xfId="2388"/>
    <cellStyle name="_Ремонт_факт на 2009 под.воды- от 31.05.10" xfId="2389"/>
    <cellStyle name="_Ремонт_факт на 2009 под.воды- от 31.05.10" xfId="2390"/>
    <cellStyle name="_Ремонт_факт на 2009 под.воды- от 31.05.10 (1)" xfId="2391"/>
    <cellStyle name="_Ремонт_факт на 2009 под.воды- от 31.05.10 (1)" xfId="2392"/>
    <cellStyle name="_Ремонт_факт на 2009 под.воды- от 31.05.10 (2)" xfId="2393"/>
    <cellStyle name="_Ремонт_факт на 2009 под.воды- от 31.05.10 (2)" xfId="2394"/>
    <cellStyle name="_Ремонт_факт на 2009-2010 под.воды-10.06.10г" xfId="2395"/>
    <cellStyle name="_Ремонт_факт на 2009-2010 под.воды-10.06.10г" xfId="2396"/>
    <cellStyle name="_Ремонт_факт подпитка на 2010г." xfId="2397"/>
    <cellStyle name="_Ремонт_факт подпитка на 2010г." xfId="2398"/>
    <cellStyle name="_Ремонт_ХЦ подпитка за 9мес." xfId="2399"/>
    <cellStyle name="_Ремонт_ХЦ подпитка за 9мес." xfId="2400"/>
    <cellStyle name="_ст.01.05ТТЦ" xfId="2401"/>
    <cellStyle name="_ст.01.05ТТЦ" xfId="2402"/>
    <cellStyle name="_ст.01.05ТТЦ_Копия Копия РАСШИФРОВКИ ПОСЛЕДНИЙ ВАРИАН С БЮДЖЕТОМ пос верс" xfId="2403"/>
    <cellStyle name="_ст.01.05ТТЦ_Копия Копия РАСШИФРОВКИ ПОСЛЕДНИЙ ВАРИАН С БЮДЖЕТОМ пос верс" xfId="2404"/>
    <cellStyle name="_ст.01.05ТТЦ_ТЭЦ-1_БЮДЖЕТ 2011 от 20.07.10г" xfId="2405"/>
    <cellStyle name="_ст.01.05ТТЦ_ТЭЦ-1_БЮДЖЕТ 2011 от 20.07.10г" xfId="2406"/>
    <cellStyle name="_ст.06.10 вневед." xfId="2407"/>
    <cellStyle name="_ст.06.10 вневед." xfId="2408"/>
    <cellStyle name="_ст.06.10 вневед._Копия Копия РАСШИФРОВКИ ПОСЛЕДНИЙ ВАРИАН С БЮДЖЕТОМ пос верс" xfId="2409"/>
    <cellStyle name="_ст.06.10 вневед._Копия Копия РАСШИФРОВКИ ПОСЛЕДНИЙ ВАРИАН С БЮДЖЕТОМ пос верс" xfId="2410"/>
    <cellStyle name="_ст.06.10 вневед._ТЭЦ-1_БЮДЖЕТ 2011 от 20.07.10г" xfId="2411"/>
    <cellStyle name="_ст.06.10 вневед._ТЭЦ-1_БЮДЖЕТ 2011 от 20.07.10г" xfId="2412"/>
    <cellStyle name="_тепло" xfId="2413"/>
    <cellStyle name="_тепло" xfId="2414"/>
    <cellStyle name="_Топливо 2010" xfId="2415"/>
    <cellStyle name="_Топливо 2010" xfId="2416"/>
    <cellStyle name="_ТЭЦ-1подпитка 2010 для арем новая вода (1)" xfId="2417"/>
    <cellStyle name="_ТЭЦ-1подпитка 2010 для арем новая вода (1)" xfId="2418"/>
    <cellStyle name="_факт на 2009 под.воды- от 31.05.10" xfId="2419"/>
    <cellStyle name="_факт на 2009 под.воды- от 31.05.10" xfId="2420"/>
    <cellStyle name="_факт на 2009 под.воды- от 31.05.10 (1)" xfId="2421"/>
    <cellStyle name="_факт на 2009 под.воды- от 31.05.10 (1)" xfId="2422"/>
    <cellStyle name="_факт на 2009 под.воды- от 31.05.10 (2)" xfId="2423"/>
    <cellStyle name="_факт на 2009 под.воды- от 31.05.10 (2)" xfId="2424"/>
    <cellStyle name="_факт на 2009 под.воды-от 25.05.10 (1)" xfId="2425"/>
    <cellStyle name="_факт на 2009 под.воды-от 25.05.10 (1)" xfId="2426"/>
    <cellStyle name="_факт на 2009 под.воды-от 25.05.10 (1)_10 месяцев 2010 амортизация" xfId="2427"/>
    <cellStyle name="_факт на 2009 под.воды-от 25.05.10 (1)_10 месяцев 2010 амортизация" xfId="2428"/>
    <cellStyle name="_факт на 2009 под.воды-от 25.05.10 (1)_факт на 2009 под.воды- от 31.05.10" xfId="2429"/>
    <cellStyle name="_факт на 2009 под.воды-от 25.05.10 (1)_факт на 2009 под.воды- от 31.05.10" xfId="2430"/>
    <cellStyle name="_факт на 2009 под.воды-от 25.05.10 (1)_факт на 2009 под.воды- от 31.05.10 (1)" xfId="2431"/>
    <cellStyle name="_факт на 2009 под.воды-от 25.05.10 (1)_факт на 2009 под.воды- от 31.05.10 (1)" xfId="2432"/>
    <cellStyle name="_факт на 2009 под.воды-от 25.05.10 (1)_факт на 2009 под.воды- от 31.05.10 (2)" xfId="2433"/>
    <cellStyle name="_факт на 2009 под.воды-от 25.05.10 (1)_факт на 2009 под.воды- от 31.05.10 (2)" xfId="2434"/>
    <cellStyle name="_факт на 2009 под.воды-от 25.05.10 (1)_факт на 2009-2010 под.воды-10.06.10г" xfId="2435"/>
    <cellStyle name="_факт на 2009 под.воды-от 25.05.10 (1)_факт на 2009-2010 под.воды-10.06.10г" xfId="2436"/>
    <cellStyle name="_факт на 2009 под.воды-от 25.05.10 (1)_ХЦ подпитка за 9мес." xfId="2437"/>
    <cellStyle name="_факт на 2009 под.воды-от 25.05.10 (1)_ХЦ подпитка за 9мес." xfId="2438"/>
    <cellStyle name="_факт на 2009-2010 под.воды-10.06.10г" xfId="2439"/>
    <cellStyle name="_факт на 2009-2010 под.воды-10.06.10г" xfId="2440"/>
    <cellStyle name="_факт подпитка на 2010г." xfId="2441"/>
    <cellStyle name="_факт подпитка на 2010г." xfId="2442"/>
    <cellStyle name="_Форма бюджета 0106" xfId="2443"/>
    <cellStyle name="_Форма бюджета 0106" xfId="2444"/>
    <cellStyle name="_Форма бюджета 0106 10" xfId="2445"/>
    <cellStyle name="_Форма бюджета 0106 10" xfId="2446"/>
    <cellStyle name="_Форма бюджета 0106 11" xfId="2447"/>
    <cellStyle name="_Форма бюджета 0106 11" xfId="2448"/>
    <cellStyle name="_Форма бюджета 0106 12" xfId="2449"/>
    <cellStyle name="_Форма бюджета 0106 12" xfId="2450"/>
    <cellStyle name="_Форма бюджета 0106 2" xfId="2451"/>
    <cellStyle name="_Форма бюджета 0106 2" xfId="2452"/>
    <cellStyle name="_Форма бюджета 0106 3" xfId="2453"/>
    <cellStyle name="_Форма бюджета 0106 3" xfId="2454"/>
    <cellStyle name="_Форма бюджета 0106 4" xfId="2455"/>
    <cellStyle name="_Форма бюджета 0106 4" xfId="2456"/>
    <cellStyle name="_Форма бюджета 0106 5" xfId="2457"/>
    <cellStyle name="_Форма бюджета 0106 5" xfId="2458"/>
    <cellStyle name="_Форма бюджета 0106 6" xfId="2459"/>
    <cellStyle name="_Форма бюджета 0106 6" xfId="2460"/>
    <cellStyle name="_Форма бюджета 0106 7" xfId="2461"/>
    <cellStyle name="_Форма бюджета 0106 7" xfId="2462"/>
    <cellStyle name="_Форма бюджета 0106 8" xfId="2463"/>
    <cellStyle name="_Форма бюджета 0106 8" xfId="2464"/>
    <cellStyle name="_Форма бюджета 0106 9" xfId="2465"/>
    <cellStyle name="_Форма бюджета 0106 9" xfId="2466"/>
    <cellStyle name="_Формы бюдж АО АлЭС_2010 для конс." xfId="2467"/>
    <cellStyle name="_Формы бюдж АО АлЭС_2010 для конс." xfId="2468"/>
    <cellStyle name="_Формы бюдж АО АлЭС_2010_01 09 09" xfId="2469"/>
    <cellStyle name="_Формы бюдж АО АлЭС_2010_01 09 09" xfId="2470"/>
    <cellStyle name="_Формы бюдж АО АлЭС_2010_01 09 09 2" xfId="2471"/>
    <cellStyle name="_Формы бюдж АО АлЭС_2010_01 09 09 2" xfId="2472"/>
    <cellStyle name="_Формы по корректир. бюдж. АО АлЭС_2010_02.02.10" xfId="2473"/>
    <cellStyle name="_Формы по корректир. бюдж. АО АлЭС_2010_02.02.10" xfId="2474"/>
    <cellStyle name="_Формы по корректир. бюдж. АО АлЭС_2010_02.02.10 2" xfId="2475"/>
    <cellStyle name="_Формы по корректир. бюдж. АО АлЭС_2010_02.02.10 2" xfId="2476"/>
    <cellStyle name="_Формы по корректир. бюдж. АО АлЭС_2010_last" xfId="2477"/>
    <cellStyle name="_Формы по корректир. бюдж. АО АлЭС_2010_last" xfId="2478"/>
    <cellStyle name="_Формы по корректир. бюдж. АО АлЭС_2010_last 2" xfId="2479"/>
    <cellStyle name="_Формы по корректир. бюдж. АО АлЭС_2010_last 2" xfId="2480"/>
    <cellStyle name="_ХЦ подпитка за 9мес." xfId="2481"/>
    <cellStyle name="_ХЦ подпитка за 9мес." xfId="2482"/>
    <cellStyle name="_Шаблон_2011" xfId="2483"/>
    <cellStyle name="_Шаблон_2011" xfId="2484"/>
    <cellStyle name="_эксп." xfId="2485"/>
    <cellStyle name="_эксп." xfId="2486"/>
    <cellStyle name="_эксп. 10" xfId="2487"/>
    <cellStyle name="_эксп. 10" xfId="2488"/>
    <cellStyle name="_эксп. 11" xfId="2489"/>
    <cellStyle name="_эксп. 11" xfId="2490"/>
    <cellStyle name="_эксп. 12" xfId="2491"/>
    <cellStyle name="_эксп. 12" xfId="2492"/>
    <cellStyle name="_эксп. 2" xfId="2493"/>
    <cellStyle name="_эксп. 2" xfId="2494"/>
    <cellStyle name="_эксп. 3" xfId="2495"/>
    <cellStyle name="_эксп. 3" xfId="2496"/>
    <cellStyle name="_эксп. 4" xfId="2497"/>
    <cellStyle name="_эксп. 4" xfId="2498"/>
    <cellStyle name="_эксп. 5" xfId="2499"/>
    <cellStyle name="_эксп. 5" xfId="2500"/>
    <cellStyle name="_эксп. 6" xfId="2501"/>
    <cellStyle name="_эксп. 6" xfId="2502"/>
    <cellStyle name="_эксп. 7" xfId="2503"/>
    <cellStyle name="_эксп. 7" xfId="2504"/>
    <cellStyle name="_эксп. 8" xfId="2505"/>
    <cellStyle name="_эксп. 8" xfId="2506"/>
    <cellStyle name="_эксп. 9" xfId="2507"/>
    <cellStyle name="_эксп. 9" xfId="2508"/>
    <cellStyle name="_эксп._06.10_Услуги по санобработке и вывозу мусора_2011" xfId="2509"/>
    <cellStyle name="_эксп._06.10_Услуги по санобработке и вывозу мусора_2011" xfId="2510"/>
    <cellStyle name="_яяяПомесячный баланс на 2010г(1.03.10) 4 762" xfId="2511"/>
    <cellStyle name="_яяяПомесячный баланс на 2010г(1.03.10) 4 762" xfId="2512"/>
    <cellStyle name="_яяяПомесячный баланс на 2010г(1.03.10) 4 762 2" xfId="2513"/>
    <cellStyle name="_яяяПомесячный баланс на 2010г(1.03.10) 4 762 2" xfId="2514"/>
    <cellStyle name="_яяяПомесячный баланс на 2010г(1.03.10) 4 762 2 2" xfId="2515"/>
    <cellStyle name="_яяяПомесячный баланс на 2010г(1.03.10) 4 762 2 2" xfId="2516"/>
    <cellStyle name="_яяяПомесячный баланс на 2010г(1.03.10) 4 762 2 3" xfId="2517"/>
    <cellStyle name="_яяяПомесячный баланс на 2010г(1.03.10) 4 762 2 3" xfId="2518"/>
    <cellStyle name="_яяяПомесячный баланс на 2010г(1.03.10) 4 762 2 4" xfId="2519"/>
    <cellStyle name="_яяяПомесячный баланс на 2010г(1.03.10) 4 762 2 4" xfId="2520"/>
    <cellStyle name="_яяяПомесячный баланс на 2010г(1.03.10) 4 762 2 5" xfId="2521"/>
    <cellStyle name="_яяяПомесячный баланс на 2010г(1.03.10) 4 762 2 5" xfId="2522"/>
    <cellStyle name="_яяяПомесячный баланс на 2010г(1.03.10) 4 762 3" xfId="2523"/>
    <cellStyle name="_яяяПомесячный баланс на 2010г(1.03.10) 4 762 3" xfId="2524"/>
    <cellStyle name="_яяяПомесячный баланс на 2010г(1.03.10) 4 762_Копия Копия РАСШИФРОВКИ ПОСЛЕДНИЙ ВАРИАН С БЮДЖЕТОМ пос верс" xfId="2525"/>
    <cellStyle name="_яяяПомесячный баланс на 2010г(1.03.10) 4 762_Копия Копия РАСШИФРОВКИ ПОСЛЕДНИЙ ВАРИАН С БЮДЖЕТОМ пос верс" xfId="2526"/>
    <cellStyle name="_яяяПомесячный баланс на 2010г(1.03.10) 4 762_ТЭЦ-1_БЮДЖЕТ 2011 от 20.07.10г" xfId="2527"/>
    <cellStyle name="_яяяПомесячный баланс на 2010г(1.03.10) 4 762_ТЭЦ-1_БЮДЖЕТ 2011 от 20.07.10г" xfId="2528"/>
    <cellStyle name="" xfId="2529"/>
    <cellStyle name="" xfId="2530"/>
    <cellStyle name=" 2" xfId="2531"/>
    <cellStyle name=" 2" xfId="2532"/>
    <cellStyle name="_06.09" xfId="2533"/>
    <cellStyle name="_06.09" xfId="2534"/>
    <cellStyle name="_10 месяцев 2010 амортизация" xfId="2535"/>
    <cellStyle name="_10 месяцев 2010 амортизация" xfId="2536"/>
    <cellStyle name="_3. Пакет на ежеквартальной основе" xfId="2537"/>
    <cellStyle name="_3. Пакет на ежеквартальной основе" xfId="2538"/>
    <cellStyle name="_Бюджет 2010" xfId="2539"/>
    <cellStyle name="_Бюджет 2010" xfId="2540"/>
    <cellStyle name="_Бюджет 2010 2" xfId="2541"/>
    <cellStyle name="_Бюджет 2010 2" xfId="2542"/>
    <cellStyle name="_Бюджет 2010 3" xfId="2543"/>
    <cellStyle name="_Бюджет 2010 3" xfId="2544"/>
    <cellStyle name="_Бюджет 2010 4" xfId="2545"/>
    <cellStyle name="_Бюджет 2010 4" xfId="2546"/>
    <cellStyle name="_Бюджет 2010 5" xfId="2547"/>
    <cellStyle name="_Бюджет 2010 5" xfId="2548"/>
    <cellStyle name="_Бюджет АО АлэС_2011_2015" xfId="2549"/>
    <cellStyle name="_Бюджет АО АлэС_2011_2015" xfId="2550"/>
    <cellStyle name="_Бюджет АО АлэС_2011_2015 2" xfId="2551"/>
    <cellStyle name="_Бюджет АО АлэС_2011_2015 2" xfId="2552"/>
    <cellStyle name="_бюджет на 2009 ТЭЦ-1." xfId="2553"/>
    <cellStyle name="_бюджет на 2009 ТЭЦ-1." xfId="2554"/>
    <cellStyle name="_бюджет на 2009 ТЭЦ-1. 10" xfId="2555"/>
    <cellStyle name="_бюджет на 2009 ТЭЦ-1. 10" xfId="2556"/>
    <cellStyle name="_бюджет на 2009 ТЭЦ-1. 11" xfId="2557"/>
    <cellStyle name="_бюджет на 2009 ТЭЦ-1. 11" xfId="2558"/>
    <cellStyle name="_бюджет на 2009 ТЭЦ-1. 12" xfId="2559"/>
    <cellStyle name="_бюджет на 2009 ТЭЦ-1. 12" xfId="2560"/>
    <cellStyle name="_бюджет на 2009 ТЭЦ-1. 2" xfId="2561"/>
    <cellStyle name="_бюджет на 2009 ТЭЦ-1. 2" xfId="2562"/>
    <cellStyle name="_бюджет на 2009 ТЭЦ-1. 3" xfId="2563"/>
    <cellStyle name="_бюджет на 2009 ТЭЦ-1. 3" xfId="2564"/>
    <cellStyle name="_бюджет на 2009 ТЭЦ-1. 4" xfId="2565"/>
    <cellStyle name="_бюджет на 2009 ТЭЦ-1. 4" xfId="2566"/>
    <cellStyle name="_бюджет на 2009 ТЭЦ-1. 5" xfId="2567"/>
    <cellStyle name="_бюджет на 2009 ТЭЦ-1. 5" xfId="2568"/>
    <cellStyle name="_бюджет на 2009 ТЭЦ-1. 6" xfId="2569"/>
    <cellStyle name="_бюджет на 2009 ТЭЦ-1. 6" xfId="2570"/>
    <cellStyle name="_бюджет на 2009 ТЭЦ-1. 7" xfId="2571"/>
    <cellStyle name="_бюджет на 2009 ТЭЦ-1. 7" xfId="2572"/>
    <cellStyle name="_бюджет на 2009 ТЭЦ-1. 8" xfId="2573"/>
    <cellStyle name="_бюджет на 2009 ТЭЦ-1. 8" xfId="2574"/>
    <cellStyle name="_бюджет на 2009 ТЭЦ-1. 9" xfId="2575"/>
    <cellStyle name="_бюджет на 2009 ТЭЦ-1. 9" xfId="2576"/>
    <cellStyle name="_бюджет на 2009 ТЭЦ-1._06.10_Услуги по санобработке и вывозу мусора_2011" xfId="2577"/>
    <cellStyle name="_бюджет на 2009 ТЭЦ-1._06.10_Услуги по санобработке и вывозу мусора_2011" xfId="2578"/>
    <cellStyle name="_бюджет на 2010 ТЭЦ-1." xfId="2579"/>
    <cellStyle name="_бюджет на 2010 ТЭЦ-1." xfId="2580"/>
    <cellStyle name="_бюджет на 2010 ТЭЦ-1. 10" xfId="2581"/>
    <cellStyle name="_бюджет на 2010 ТЭЦ-1. 10" xfId="2582"/>
    <cellStyle name="_бюджет на 2010 ТЭЦ-1. 11" xfId="2583"/>
    <cellStyle name="_бюджет на 2010 ТЭЦ-1. 11" xfId="2584"/>
    <cellStyle name="_бюджет на 2010 ТЭЦ-1. 12" xfId="2585"/>
    <cellStyle name="_бюджет на 2010 ТЭЦ-1. 12" xfId="2586"/>
    <cellStyle name="_бюджет на 2010 ТЭЦ-1. 2" xfId="2587"/>
    <cellStyle name="_бюджет на 2010 ТЭЦ-1. 2" xfId="2588"/>
    <cellStyle name="_бюджет на 2010 ТЭЦ-1. 3" xfId="2589"/>
    <cellStyle name="_бюджет на 2010 ТЭЦ-1. 3" xfId="2590"/>
    <cellStyle name="_бюджет на 2010 ТЭЦ-1. 4" xfId="2591"/>
    <cellStyle name="_бюджет на 2010 ТЭЦ-1. 4" xfId="2592"/>
    <cellStyle name="_бюджет на 2010 ТЭЦ-1. 5" xfId="2593"/>
    <cellStyle name="_бюджет на 2010 ТЭЦ-1. 5" xfId="2594"/>
    <cellStyle name="_бюджет на 2010 ТЭЦ-1. 6" xfId="2595"/>
    <cellStyle name="_бюджет на 2010 ТЭЦ-1. 6" xfId="2596"/>
    <cellStyle name="_бюджет на 2010 ТЭЦ-1. 7" xfId="2597"/>
    <cellStyle name="_бюджет на 2010 ТЭЦ-1. 7" xfId="2598"/>
    <cellStyle name="_бюджет на 2010 ТЭЦ-1. 8" xfId="2599"/>
    <cellStyle name="_бюджет на 2010 ТЭЦ-1. 8" xfId="2600"/>
    <cellStyle name="_бюджет на 2010 ТЭЦ-1. 9" xfId="2601"/>
    <cellStyle name="_бюджет на 2010 ТЭЦ-1. 9" xfId="2602"/>
    <cellStyle name="_бюджет на 2010 ТЭЦ-1._06.10_Услуги по санобработке и вывозу мусора_2011" xfId="2603"/>
    <cellStyle name="_бюджет на 2010 ТЭЦ-1._06.10_Услуги по санобработке и вывозу мусора_2011" xfId="2604"/>
    <cellStyle name="_Бюджет ТЭЦ-2 проект 2010г._Наташа восстановл." xfId="2605"/>
    <cellStyle name="_Бюджет ТЭЦ-2 проект 2010г._Наташа восстановл." xfId="2606"/>
    <cellStyle name="_Бюджет ТЭЦ-2 проект 2010г._Наташа восстановл._06.10_Услуги по санобработке и вывозу мусора_2011" xfId="2607"/>
    <cellStyle name="_Бюджет ТЭЦ-2 проект 2010г._Наташа восстановл._06.10_Услуги по санобработке и вывозу мусора_2011" xfId="2608"/>
    <cellStyle name="_Бюджет ТЭЦ-2 проект 2010г._Наташа восстановл._ТЭЦ-2 Командировочные 2011.г  23.07.2010г." xfId="2609"/>
    <cellStyle name="_Бюджет ТЭЦ-2 проект 2010г._Наташа восстановл._ТЭЦ-2 Командировочные 2011.г  23.07.2010г." xfId="2610"/>
    <cellStyle name="_департаменты 9 мес" xfId="2611"/>
    <cellStyle name="_департаменты 9 мес" xfId="2612"/>
    <cellStyle name="_ежем.отчет_инвест" xfId="2613"/>
    <cellStyle name="_ежем.отчет_инвест" xfId="2614"/>
    <cellStyle name="_Ежемес.отчёт MMR_2009 Самрук-Энерго_01.10.09_last" xfId="2615"/>
    <cellStyle name="_Ежемес.отчёт MMR_2009 Самрук-Энерго_01.10.09_last" xfId="2616"/>
    <cellStyle name="_Ежемес.отчёт MMR_2009 Самрук-Энерго_october_last (1)" xfId="2617"/>
    <cellStyle name="_Ежемес.отчёт MMR_2009 Самрук-Энерго_october_last (1)" xfId="2618"/>
    <cellStyle name="_Испол бюджета 11 месяцев" xfId="2619"/>
    <cellStyle name="_Испол бюджета 11 месяцев" xfId="2620"/>
    <cellStyle name="_Испол бюджета 11 месяцев 2" xfId="2621"/>
    <cellStyle name="_Испол бюджета 11 месяцев 2" xfId="2622"/>
    <cellStyle name="_Испол. бюджета_2009г_2008." xfId="2623"/>
    <cellStyle name="_Испол. бюджета_2009г_2008." xfId="2624"/>
    <cellStyle name="_Квартальный отчет_2010 - формы для ТЭЦ-1,с комент. к разделу 7" xfId="2625"/>
    <cellStyle name="_Квартальный отчет_2010 - формы для ТЭЦ-1,с комент. к разделу 7" xfId="2626"/>
    <cellStyle name="_Копия расш. услуг по месячно 2010г. посл" xfId="2627"/>
    <cellStyle name="_Копия расш. услуг по месячно 2010г. посл" xfId="2628"/>
    <cellStyle name="_Лист15" xfId="2629"/>
    <cellStyle name="_Лист15" xfId="2630"/>
    <cellStyle name="_методика для СЭ" xfId="2631"/>
    <cellStyle name="_методика для СЭ" xfId="2632"/>
    <cellStyle name="_Оператив. отчет_2009_АО АлЭС_10.12.09_15.00" xfId="2633"/>
    <cellStyle name="_Оператив. отчет_2009_АО АлЭС_10.12.09_15.00" xfId="2634"/>
    <cellStyle name="_Помесячный транзит 2010г (1)" xfId="2635"/>
    <cellStyle name="_Помесячный транзит 2010г (1)" xfId="2636"/>
    <cellStyle name="_Помесячный транзит 2010г (1) 2" xfId="2637"/>
    <cellStyle name="_Помесячный транзит 2010г (1) 2" xfId="2638"/>
    <cellStyle name="_расчеты и расшиф.кондиционеры,газ.вода-11" xfId="2639"/>
    <cellStyle name="_расчеты и расшиф.кондиционеры,газ.вода-11" xfId="2640"/>
    <cellStyle name="_расчеты и расшиф.кондиционеры,газ.вода-11_Копия Копия РАСШИФРОВКИ ПОСЛЕДНИЙ ВАРИАН С БЮДЖЕТОМ пос верс" xfId="2641"/>
    <cellStyle name="_расчеты и расшиф.кондиционеры,газ.вода-11_Копия Копия РАСШИФРОВКИ ПОСЛЕДНИЙ ВАРИАН С БЮДЖЕТОМ пос верс" xfId="2642"/>
    <cellStyle name="_расчеты и расшиф.кондиционеры,газ.вода-11_ТЭЦ-1_БЮДЖЕТ 2011 от 20.07.10г" xfId="2643"/>
    <cellStyle name="_расчеты и расшиф.кондиционеры,газ.вода-11_ТЭЦ-1_БЮДЖЕТ 2011 от 20.07.10г" xfId="2644"/>
    <cellStyle name="_расчеты и расшиф.ст.06.10 дератизация-11" xfId="2645"/>
    <cellStyle name="_расчеты и расшиф.ст.06.10 дератизация-11" xfId="2646"/>
    <cellStyle name="_расчеты и расшиф.ст.06.10 дератизация-11_Копия Копия РАСШИФРОВКИ ПОСЛЕДНИЙ ВАРИАН С БЮДЖЕТОМ пос верс" xfId="2647"/>
    <cellStyle name="_расчеты и расшиф.ст.06.10 дератизация-11_Копия Копия РАСШИФРОВКИ ПОСЛЕДНИЙ ВАРИАН С БЮДЖЕТОМ пос верс" xfId="2648"/>
    <cellStyle name="_расчеты и расшиф.ст.06.10 дератизация-11_ТЭЦ-1_БЮДЖЕТ 2011 от 20.07.10г" xfId="2649"/>
    <cellStyle name="_расчеты и расшиф.ст.06.10 дератизация-11_ТЭЦ-1_БЮДЖЕТ 2011 от 20.07.10г" xfId="2650"/>
    <cellStyle name="_расш. услуг по месячно 2009г." xfId="2651"/>
    <cellStyle name="_расш. услуг по месячно 2009г." xfId="2652"/>
    <cellStyle name="_расш. услуг по месячно 2009г._Копия Копия РАСШИФРОВКИ ПОСЛЕДНИЙ ВАРИАН С БЮДЖЕТОМ пос верс" xfId="2653"/>
    <cellStyle name="_расш. услуг по месячно 2009г._Копия Копия РАСШИФРОВКИ ПОСЛЕДНИЙ ВАРИАН С БЮДЖЕТОМ пос верс" xfId="2654"/>
    <cellStyle name="_расш. услуг по месячно 2009г._ТЭЦ-1_БЮДЖЕТ 2011 от 20.07.10г" xfId="2655"/>
    <cellStyle name="_расш. услуг по месячно 2009г._ТЭЦ-1_БЮДЖЕТ 2011 от 20.07.10г" xfId="2656"/>
    <cellStyle name="_расш. услуг по месячно 2010г." xfId="2657"/>
    <cellStyle name="_расш. услуг по месячно 2010г." xfId="2658"/>
    <cellStyle name="_РАСШИФРОВКИ" xfId="2659"/>
    <cellStyle name="_РАСШИФРОВКИ" xfId="2660"/>
    <cellStyle name="_Расшифровки помесячно 2010 с бюджетом" xfId="2661"/>
    <cellStyle name="_Расшифровки помесячно 2010 с бюджетом" xfId="2662"/>
    <cellStyle name="_расшифровки-форма-год Вика" xfId="2663"/>
    <cellStyle name="_расшифровки-форма-год Вика" xfId="2664"/>
    <cellStyle name="_расшифровки-форма-год ст.06.09" xfId="2665"/>
    <cellStyle name="_расшифровки-форма-год ст.06.09" xfId="2666"/>
    <cellStyle name="_расшифровки-форма-год ст.06.09 (1)" xfId="2667"/>
    <cellStyle name="_расшифровки-форма-год ст.06.09 (1)" xfId="2668"/>
    <cellStyle name="_расшифровки-форма-год ст.06.09 (1) 10" xfId="2669"/>
    <cellStyle name="_расшифровки-форма-год ст.06.09 (1) 10" xfId="2670"/>
    <cellStyle name="_расшифровки-форма-год ст.06.09 (1) 11" xfId="2671"/>
    <cellStyle name="_расшифровки-форма-год ст.06.09 (1) 11" xfId="2672"/>
    <cellStyle name="_расшифровки-форма-год ст.06.09 (1) 12" xfId="2673"/>
    <cellStyle name="_расшифровки-форма-год ст.06.09 (1) 12" xfId="2674"/>
    <cellStyle name="_расшифровки-форма-год ст.06.09 (1) 2" xfId="2675"/>
    <cellStyle name="_расшифровки-форма-год ст.06.09 (1) 2" xfId="2676"/>
    <cellStyle name="_расшифровки-форма-год ст.06.09 (1) 3" xfId="2677"/>
    <cellStyle name="_расшифровки-форма-год ст.06.09 (1) 3" xfId="2678"/>
    <cellStyle name="_расшифровки-форма-год ст.06.09 (1) 4" xfId="2679"/>
    <cellStyle name="_расшифровки-форма-год ст.06.09 (1) 4" xfId="2680"/>
    <cellStyle name="_расшифровки-форма-год ст.06.09 (1) 5" xfId="2681"/>
    <cellStyle name="_расшифровки-форма-год ст.06.09 (1) 5" xfId="2682"/>
    <cellStyle name="_расшифровки-форма-год ст.06.09 (1) 6" xfId="2683"/>
    <cellStyle name="_расшифровки-форма-год ст.06.09 (1) 6" xfId="2684"/>
    <cellStyle name="_расшифровки-форма-год ст.06.09 (1) 7" xfId="2685"/>
    <cellStyle name="_расшифровки-форма-год ст.06.09 (1) 7" xfId="2686"/>
    <cellStyle name="_расшифровки-форма-год ст.06.09 (1) 8" xfId="2687"/>
    <cellStyle name="_расшифровки-форма-год ст.06.09 (1) 8" xfId="2688"/>
    <cellStyle name="_расшифровки-форма-год ст.06.09 (1) 9" xfId="2689"/>
    <cellStyle name="_расшифровки-форма-год ст.06.09 (1) 9" xfId="2690"/>
    <cellStyle name="_расшифровки-форма-год ст.06.09 (1)_06.10_Услуги по санобработке и вывозу мусора_2011" xfId="2691"/>
    <cellStyle name="_расшифровки-форма-год ст.06.09 (1)_06.10_Услуги по санобработке и вывозу мусора_2011" xfId="2692"/>
    <cellStyle name="_расшифровки-форма-год ст.06.09 10" xfId="2693"/>
    <cellStyle name="_расшифровки-форма-год ст.06.09 10" xfId="2694"/>
    <cellStyle name="_расшифровки-форма-год ст.06.09 11" xfId="2695"/>
    <cellStyle name="_расшифровки-форма-год ст.06.09 11" xfId="2696"/>
    <cellStyle name="_расшифровки-форма-год ст.06.09 12" xfId="2697"/>
    <cellStyle name="_расшифровки-форма-год ст.06.09 12" xfId="2698"/>
    <cellStyle name="_расшифровки-форма-год ст.06.09 2" xfId="2699"/>
    <cellStyle name="_расшифровки-форма-год ст.06.09 2" xfId="2700"/>
    <cellStyle name="_расшифровки-форма-год ст.06.09 3" xfId="2701"/>
    <cellStyle name="_расшифровки-форма-год ст.06.09 3" xfId="2702"/>
    <cellStyle name="_расшифровки-форма-год ст.06.09 4" xfId="2703"/>
    <cellStyle name="_расшифровки-форма-год ст.06.09 4" xfId="2704"/>
    <cellStyle name="_расшифровки-форма-год ст.06.09 5" xfId="2705"/>
    <cellStyle name="_расшифровки-форма-год ст.06.09 5" xfId="2706"/>
    <cellStyle name="_расшифровки-форма-год ст.06.09 6" xfId="2707"/>
    <cellStyle name="_расшифровки-форма-год ст.06.09 6" xfId="2708"/>
    <cellStyle name="_расшифровки-форма-год ст.06.09 7" xfId="2709"/>
    <cellStyle name="_расшифровки-форма-год ст.06.09 7" xfId="2710"/>
    <cellStyle name="_расшифровки-форма-год ст.06.09 8" xfId="2711"/>
    <cellStyle name="_расшифровки-форма-год ст.06.09 8" xfId="2712"/>
    <cellStyle name="_расшифровки-форма-год ст.06.09 9" xfId="2713"/>
    <cellStyle name="_расшифровки-форма-год ст.06.09 9" xfId="2714"/>
    <cellStyle name="_расшифровки-форма-год ст.06.09_06.10_Услуги по санобработке и вывозу мусора_2011" xfId="2715"/>
    <cellStyle name="_расшифровки-форма-год ст.06.09_06.10_Услуги по санобработке и вывозу мусора_2011" xfId="2716"/>
    <cellStyle name="_расшифровки-форма-год ТЭЦ-1" xfId="2717"/>
    <cellStyle name="_расшифровки-форма-год ТЭЦ-1" xfId="2718"/>
    <cellStyle name="_расшифровки-форма-год ТЭЦ-1 10" xfId="2719"/>
    <cellStyle name="_расшифровки-форма-год ТЭЦ-1 10" xfId="2720"/>
    <cellStyle name="_расшифровки-форма-год ТЭЦ-1 11" xfId="2721"/>
    <cellStyle name="_расшифровки-форма-год ТЭЦ-1 11" xfId="2722"/>
    <cellStyle name="_расшифровки-форма-год ТЭЦ-1 12" xfId="2723"/>
    <cellStyle name="_расшифровки-форма-год ТЭЦ-1 12" xfId="2724"/>
    <cellStyle name="_расшифровки-форма-год ТЭЦ-1 2" xfId="2725"/>
    <cellStyle name="_расшифровки-форма-год ТЭЦ-1 2" xfId="2726"/>
    <cellStyle name="_расшифровки-форма-год ТЭЦ-1 3" xfId="2727"/>
    <cellStyle name="_расшифровки-форма-год ТЭЦ-1 3" xfId="2728"/>
    <cellStyle name="_расшифровки-форма-год ТЭЦ-1 4" xfId="2729"/>
    <cellStyle name="_расшифровки-форма-год ТЭЦ-1 4" xfId="2730"/>
    <cellStyle name="_расшифровки-форма-год ТЭЦ-1 5" xfId="2731"/>
    <cellStyle name="_расшифровки-форма-год ТЭЦ-1 5" xfId="2732"/>
    <cellStyle name="_расшифровки-форма-год ТЭЦ-1 6" xfId="2733"/>
    <cellStyle name="_расшифровки-форма-год ТЭЦ-1 6" xfId="2734"/>
    <cellStyle name="_расшифровки-форма-год ТЭЦ-1 7" xfId="2735"/>
    <cellStyle name="_расшифровки-форма-год ТЭЦ-1 7" xfId="2736"/>
    <cellStyle name="_расшифровки-форма-год ТЭЦ-1 8" xfId="2737"/>
    <cellStyle name="_расшифровки-форма-год ТЭЦ-1 8" xfId="2738"/>
    <cellStyle name="_расшифровки-форма-год ТЭЦ-1 9" xfId="2739"/>
    <cellStyle name="_расшифровки-форма-год ТЭЦ-1 9" xfId="2740"/>
    <cellStyle name="_Ремонт" xfId="2741"/>
    <cellStyle name="_Ремонт" xfId="2742"/>
    <cellStyle name="_ремонт (1)" xfId="2743"/>
    <cellStyle name="_ремонт (1)" xfId="2744"/>
    <cellStyle name="_ремонт с бюдж" xfId="2745"/>
    <cellStyle name="_ремонт с бюдж" xfId="2746"/>
    <cellStyle name="_Ремонт_10 месяцев 2010 амортизация" xfId="2747"/>
    <cellStyle name="_Ремонт_10 месяцев 2010 амортизация" xfId="2748"/>
    <cellStyle name="_Ремонт_факт на 2009 под.воды- от 31.05.10" xfId="2749"/>
    <cellStyle name="_Ремонт_факт на 2009 под.воды- от 31.05.10" xfId="2750"/>
    <cellStyle name="_Ремонт_факт на 2009 под.воды- от 31.05.10 (1)" xfId="2751"/>
    <cellStyle name="_Ремонт_факт на 2009 под.воды- от 31.05.10 (1)" xfId="2752"/>
    <cellStyle name="_Ремонт_факт на 2009 под.воды- от 31.05.10 (2)" xfId="2753"/>
    <cellStyle name="_Ремонт_факт на 2009 под.воды- от 31.05.10 (2)" xfId="2754"/>
    <cellStyle name="_Ремонт_факт на 2009-2010 под.воды-10.06.10г" xfId="2755"/>
    <cellStyle name="_Ремонт_факт на 2009-2010 под.воды-10.06.10г" xfId="2756"/>
    <cellStyle name="_Ремонт_факт подпитка на 2010г." xfId="2757"/>
    <cellStyle name="_Ремонт_факт подпитка на 2010г." xfId="2758"/>
    <cellStyle name="_Ремонт_ХЦ подпитка за 9мес." xfId="2759"/>
    <cellStyle name="_Ремонт_ХЦ подпитка за 9мес." xfId="2760"/>
    <cellStyle name="_ст.01.05ТТЦ" xfId="2761"/>
    <cellStyle name="_ст.01.05ТТЦ" xfId="2762"/>
    <cellStyle name="_ст.01.05ТТЦ_Копия Копия РАСШИФРОВКИ ПОСЛЕДНИЙ ВАРИАН С БЮДЖЕТОМ пос верс" xfId="2763"/>
    <cellStyle name="_ст.01.05ТТЦ_Копия Копия РАСШИФРОВКИ ПОСЛЕДНИЙ ВАРИАН С БЮДЖЕТОМ пос верс" xfId="2764"/>
    <cellStyle name="_ст.01.05ТТЦ_ТЭЦ-1_БЮДЖЕТ 2011 от 20.07.10г" xfId="2765"/>
    <cellStyle name="_ст.01.05ТТЦ_ТЭЦ-1_БЮДЖЕТ 2011 от 20.07.10г" xfId="2766"/>
    <cellStyle name="_ст.06.10 вневед." xfId="2767"/>
    <cellStyle name="_ст.06.10 вневед." xfId="2768"/>
    <cellStyle name="_ст.06.10 вневед._Копия Копия РАСШИФРОВКИ ПОСЛЕДНИЙ ВАРИАН С БЮДЖЕТОМ пос верс" xfId="2769"/>
    <cellStyle name="_ст.06.10 вневед._Копия Копия РАСШИФРОВКИ ПОСЛЕДНИЙ ВАРИАН С БЮДЖЕТОМ пос верс" xfId="2770"/>
    <cellStyle name="_ст.06.10 вневед._ТЭЦ-1_БЮДЖЕТ 2011 от 20.07.10г" xfId="2771"/>
    <cellStyle name="_ст.06.10 вневед._ТЭЦ-1_БЮДЖЕТ 2011 от 20.07.10г" xfId="2772"/>
    <cellStyle name="_тепло" xfId="2773"/>
    <cellStyle name="_тепло" xfId="2774"/>
    <cellStyle name="_Топливо 2010" xfId="2775"/>
    <cellStyle name="_Топливо 2010" xfId="2776"/>
    <cellStyle name="_ТЭЦ-1подпитка 2010 для арем новая вода (1)" xfId="2777"/>
    <cellStyle name="_ТЭЦ-1подпитка 2010 для арем новая вода (1)" xfId="2778"/>
    <cellStyle name="_факт на 2009 под.воды- от 31.05.10" xfId="2779"/>
    <cellStyle name="_факт на 2009 под.воды- от 31.05.10" xfId="2780"/>
    <cellStyle name="_факт на 2009 под.воды- от 31.05.10 (1)" xfId="2781"/>
    <cellStyle name="_факт на 2009 под.воды- от 31.05.10 (1)" xfId="2782"/>
    <cellStyle name="_факт на 2009 под.воды- от 31.05.10 (2)" xfId="2783"/>
    <cellStyle name="_факт на 2009 под.воды- от 31.05.10 (2)" xfId="2784"/>
    <cellStyle name="_факт на 2009 под.воды-от 25.05.10 (1)" xfId="2785"/>
    <cellStyle name="_факт на 2009 под.воды-от 25.05.10 (1)" xfId="2786"/>
    <cellStyle name="_факт на 2009 под.воды-от 25.05.10 (1)_10 месяцев 2010 амортизация" xfId="2787"/>
    <cellStyle name="_факт на 2009 под.воды-от 25.05.10 (1)_10 месяцев 2010 амортизация" xfId="2788"/>
    <cellStyle name="_факт на 2009 под.воды-от 25.05.10 (1)_факт на 2009 под.воды- от 31.05.10" xfId="2789"/>
    <cellStyle name="_факт на 2009 под.воды-от 25.05.10 (1)_факт на 2009 под.воды- от 31.05.10" xfId="2790"/>
    <cellStyle name="_факт на 2009 под.воды-от 25.05.10 (1)_факт на 2009 под.воды- от 31.05.10 (1)" xfId="2791"/>
    <cellStyle name="_факт на 2009 под.воды-от 25.05.10 (1)_факт на 2009 под.воды- от 31.05.10 (1)" xfId="2792"/>
    <cellStyle name="_факт на 2009 под.воды-от 25.05.10 (1)_факт на 2009 под.воды- от 31.05.10 (2)" xfId="2793"/>
    <cellStyle name="_факт на 2009 под.воды-от 25.05.10 (1)_факт на 2009 под.воды- от 31.05.10 (2)" xfId="2794"/>
    <cellStyle name="_факт на 2009 под.воды-от 25.05.10 (1)_факт на 2009-2010 под.воды-10.06.10г" xfId="2795"/>
    <cellStyle name="_факт на 2009 под.воды-от 25.05.10 (1)_факт на 2009-2010 под.воды-10.06.10г" xfId="2796"/>
    <cellStyle name="_факт на 2009 под.воды-от 25.05.10 (1)_ХЦ подпитка за 9мес." xfId="2797"/>
    <cellStyle name="_факт на 2009 под.воды-от 25.05.10 (1)_ХЦ подпитка за 9мес." xfId="2798"/>
    <cellStyle name="_факт на 2009-2010 под.воды-10.06.10г" xfId="2799"/>
    <cellStyle name="_факт на 2009-2010 под.воды-10.06.10г" xfId="2800"/>
    <cellStyle name="_факт подпитка на 2010г." xfId="2801"/>
    <cellStyle name="_факт подпитка на 2010г." xfId="2802"/>
    <cellStyle name="_Форма бюджета 0106" xfId="2803"/>
    <cellStyle name="_Форма бюджета 0106" xfId="2804"/>
    <cellStyle name="_Форма бюджета 0106 10" xfId="2805"/>
    <cellStyle name="_Форма бюджета 0106 10" xfId="2806"/>
    <cellStyle name="_Форма бюджета 0106 11" xfId="2807"/>
    <cellStyle name="_Форма бюджета 0106 11" xfId="2808"/>
    <cellStyle name="_Форма бюджета 0106 12" xfId="2809"/>
    <cellStyle name="_Форма бюджета 0106 12" xfId="2810"/>
    <cellStyle name="_Форма бюджета 0106 2" xfId="2811"/>
    <cellStyle name="_Форма бюджета 0106 2" xfId="2812"/>
    <cellStyle name="_Форма бюджета 0106 3" xfId="2813"/>
    <cellStyle name="_Форма бюджета 0106 3" xfId="2814"/>
    <cellStyle name="_Форма бюджета 0106 4" xfId="2815"/>
    <cellStyle name="_Форма бюджета 0106 4" xfId="2816"/>
    <cellStyle name="_Форма бюджета 0106 5" xfId="2817"/>
    <cellStyle name="_Форма бюджета 0106 5" xfId="2818"/>
    <cellStyle name="_Форма бюджета 0106 6" xfId="2819"/>
    <cellStyle name="_Форма бюджета 0106 6" xfId="2820"/>
    <cellStyle name="_Форма бюджета 0106 7" xfId="2821"/>
    <cellStyle name="_Форма бюджета 0106 7" xfId="2822"/>
    <cellStyle name="_Форма бюджета 0106 8" xfId="2823"/>
    <cellStyle name="_Форма бюджета 0106 8" xfId="2824"/>
    <cellStyle name="_Форма бюджета 0106 9" xfId="2825"/>
    <cellStyle name="_Форма бюджета 0106 9" xfId="2826"/>
    <cellStyle name="_Формы бюдж АО АлЭС_2010 для конс." xfId="2827"/>
    <cellStyle name="_Формы бюдж АО АлЭС_2010 для конс." xfId="2828"/>
    <cellStyle name="_Формы бюдж АО АлЭС_2010_01 09 09" xfId="2829"/>
    <cellStyle name="_Формы бюдж АО АлЭС_2010_01 09 09" xfId="2830"/>
    <cellStyle name="_Формы бюдж АО АлЭС_2010_01 09 09 2" xfId="2831"/>
    <cellStyle name="_Формы бюдж АО АлЭС_2010_01 09 09 2" xfId="2832"/>
    <cellStyle name="_Формы по корректир. бюдж. АО АлЭС_2010_02.02.10" xfId="2833"/>
    <cellStyle name="_Формы по корректир. бюдж. АО АлЭС_2010_02.02.10" xfId="2834"/>
    <cellStyle name="_Формы по корректир. бюдж. АО АлЭС_2010_02.02.10 2" xfId="2835"/>
    <cellStyle name="_Формы по корректир. бюдж. АО АлЭС_2010_02.02.10 2" xfId="2836"/>
    <cellStyle name="_Формы по корректир. бюдж. АО АлЭС_2010_last" xfId="2837"/>
    <cellStyle name="_Формы по корректир. бюдж. АО АлЭС_2010_last" xfId="2838"/>
    <cellStyle name="_Формы по корректир. бюдж. АО АлЭС_2010_last 2" xfId="2839"/>
    <cellStyle name="_Формы по корректир. бюдж. АО АлЭС_2010_last 2" xfId="2840"/>
    <cellStyle name="_ХЦ подпитка за 9мес." xfId="2841"/>
    <cellStyle name="_ХЦ подпитка за 9мес." xfId="2842"/>
    <cellStyle name="_Шаблон_2011" xfId="2843"/>
    <cellStyle name="_Шаблон_2011" xfId="2844"/>
    <cellStyle name="_эксп." xfId="2845"/>
    <cellStyle name="_эксп." xfId="2846"/>
    <cellStyle name="_эксп. 10" xfId="2847"/>
    <cellStyle name="_эксп. 10" xfId="2848"/>
    <cellStyle name="_эксп. 11" xfId="2849"/>
    <cellStyle name="_эксп. 11" xfId="2850"/>
    <cellStyle name="_эксп. 12" xfId="2851"/>
    <cellStyle name="_эксп. 12" xfId="2852"/>
    <cellStyle name="_эксп. 2" xfId="2853"/>
    <cellStyle name="_эксп. 2" xfId="2854"/>
    <cellStyle name="_эксп. 3" xfId="2855"/>
    <cellStyle name="_эксп. 3" xfId="2856"/>
    <cellStyle name="_эксп. 4" xfId="2857"/>
    <cellStyle name="_эксп. 4" xfId="2858"/>
    <cellStyle name="_эксп. 5" xfId="2859"/>
    <cellStyle name="_эксп. 5" xfId="2860"/>
    <cellStyle name="_эксп. 6" xfId="2861"/>
    <cellStyle name="_эксп. 6" xfId="2862"/>
    <cellStyle name="_эксп. 7" xfId="2863"/>
    <cellStyle name="_эксп. 7" xfId="2864"/>
    <cellStyle name="_эксп. 8" xfId="2865"/>
    <cellStyle name="_эксп. 8" xfId="2866"/>
    <cellStyle name="_эксп. 9" xfId="2867"/>
    <cellStyle name="_эксп. 9" xfId="2868"/>
    <cellStyle name="_эксп._06.10_Услуги по санобработке и вывозу мусора_2011" xfId="2869"/>
    <cellStyle name="_эксп._06.10_Услуги по санобработке и вывозу мусора_2011" xfId="2870"/>
    <cellStyle name="_яяяПомесячный баланс на 2010г(1.03.10) 4 762" xfId="2871"/>
    <cellStyle name="_яяяПомесячный баланс на 2010г(1.03.10) 4 762" xfId="2872"/>
    <cellStyle name="_яяяПомесячный баланс на 2010г(1.03.10) 4 762 2" xfId="2873"/>
    <cellStyle name="_яяяПомесячный баланс на 2010г(1.03.10) 4 762 2" xfId="2874"/>
    <cellStyle name="_яяяПомесячный баланс на 2010г(1.03.10) 4 762 2 2" xfId="2875"/>
    <cellStyle name="_яяяПомесячный баланс на 2010г(1.03.10) 4 762 2 2" xfId="2876"/>
    <cellStyle name="_яяяПомесячный баланс на 2010г(1.03.10) 4 762 2 3" xfId="2877"/>
    <cellStyle name="_яяяПомесячный баланс на 2010г(1.03.10) 4 762 2 3" xfId="2878"/>
    <cellStyle name="_яяяПомесячный баланс на 2010г(1.03.10) 4 762 2 4" xfId="2879"/>
    <cellStyle name="_яяяПомесячный баланс на 2010г(1.03.10) 4 762 2 4" xfId="2880"/>
    <cellStyle name="_яяяПомесячный баланс на 2010г(1.03.10) 4 762 2 5" xfId="2881"/>
    <cellStyle name="_яяяПомесячный баланс на 2010г(1.03.10) 4 762 2 5" xfId="2882"/>
    <cellStyle name="_яяяПомесячный баланс на 2010г(1.03.10) 4 762 3" xfId="2883"/>
    <cellStyle name="_яяяПомесячный баланс на 2010г(1.03.10) 4 762 3" xfId="2884"/>
    <cellStyle name="_яяяПомесячный баланс на 2010г(1.03.10) 4 762_Копия Копия РАСШИФРОВКИ ПОСЛЕДНИЙ ВАРИАН С БЮДЖЕТОМ пос верс" xfId="2885"/>
    <cellStyle name="_яяяПомесячный баланс на 2010г(1.03.10) 4 762_Копия Копия РАСШИФРОВКИ ПОСЛЕДНИЙ ВАРИАН С БЮДЖЕТОМ пос верс" xfId="2886"/>
    <cellStyle name="_яяяПомесячный баланс на 2010г(1.03.10) 4 762_ТЭЦ-1_БЮДЖЕТ 2011 от 20.07.10г" xfId="2887"/>
    <cellStyle name="_яяяПомесячный баланс на 2010г(1.03.10) 4 762_ТЭЦ-1_БЮДЖЕТ 2011 от 20.07.10г" xfId="2888"/>
    <cellStyle name="" xfId="2889"/>
    <cellStyle name=" 2" xfId="2890"/>
    <cellStyle name="1" xfId="2891"/>
    <cellStyle name="1 2" xfId="2892"/>
    <cellStyle name="2" xfId="2893"/>
    <cellStyle name="2 2" xfId="2894"/>
    <cellStyle name="W_OÝaà" xfId="2895"/>
    <cellStyle name="0,00;0;" xfId="2896"/>
    <cellStyle name="0.0" xfId="2897"/>
    <cellStyle name="0_Decimal" xfId="2898"/>
    <cellStyle name="0_Decimal 2" xfId="2899"/>
    <cellStyle name="0_Decimal 2_Analis" xfId="2900"/>
    <cellStyle name="0_Decimal 2_Книга 2" xfId="2901"/>
    <cellStyle name="0_Decimal_ MC" xfId="2902"/>
    <cellStyle name="0_Decimal_ MC 2" xfId="2903"/>
    <cellStyle name="0_Decimal_ MC_Командировочные расходы на 2009 год для бюджета Риддерс.РЭС" xfId="2904"/>
    <cellStyle name="0_Decimal_2004OB MC" xfId="2905"/>
    <cellStyle name="0_Decimal_2004OB MC 2" xfId="2906"/>
    <cellStyle name="0_Decimal_2004OB MC_Командировочные расходы на 2009 год для бюджета Риддерс.РЭС" xfId="2907"/>
    <cellStyle name="0_Decimal_3" xfId="2908"/>
    <cellStyle name="0_Decimal_Book2" xfId="2909"/>
    <cellStyle name="0_Decimal_CF_ShGES_2011" xfId="2910"/>
    <cellStyle name="0_Decimal_financez" xfId="2911"/>
    <cellStyle name="0_Decimal_financez 2" xfId="2912"/>
    <cellStyle name="0_Decimal_financez 2_Analis" xfId="2913"/>
    <cellStyle name="0_Decimal_financez 2_Книга 2" xfId="2914"/>
    <cellStyle name="0_Decimal_financez_3" xfId="2915"/>
    <cellStyle name="0_Decimal_financez_Book2" xfId="2916"/>
    <cellStyle name="0_Decimal_financez_CF_ShGES_2011" xfId="2917"/>
    <cellStyle name="0_Decimal_financez_IPL_INPUT" xfId="2918"/>
    <cellStyle name="0_Decimal_financez_IS F" xfId="2919"/>
    <cellStyle name="0_Decimal_financez_May Forecast" xfId="2920"/>
    <cellStyle name="0_Decimal_financez_R1-UKCHP" xfId="2921"/>
    <cellStyle name="0_Decimal_financez_UKC" xfId="2922"/>
    <cellStyle name="0_Decimal_financez_UKC_CALC" xfId="2923"/>
    <cellStyle name="0_Decimal_financez_UKC_INPUT" xfId="2924"/>
    <cellStyle name="0_Decimal_financez_UKC_INPUT_F_UKCHP" xfId="2925"/>
    <cellStyle name="0_Decimal_financez_UKH_CALC" xfId="2926"/>
    <cellStyle name="0_Decimal_financez_Командировочные расходы на 2009 год для бюджета Риддерс.РЭС" xfId="2927"/>
    <cellStyle name="0_Decimal_financez_Копия general-11-year без перепродажи" xfId="2928"/>
    <cellStyle name="0_Decimal_financez_Объемы ГЭС-48%" xfId="2929"/>
    <cellStyle name="0_Decimal_financez_Прил 11 админ" xfId="2930"/>
    <cellStyle name="0_Decimal_financez_Прил 25 основ произ" xfId="2931"/>
    <cellStyle name="0_Decimal_financez_Прил 26 вспомог произ" xfId="2932"/>
    <cellStyle name="0_Decimal_financez_прил 27 Наклад" xfId="2933"/>
    <cellStyle name="0_Decimal_financez_Прил 5 отч по дох" xfId="2934"/>
    <cellStyle name="0_Decimal_financez_Прил 6 Отч по расход" xfId="2935"/>
    <cellStyle name="0_Decimal_financez_Прил 8-Пост ДС" xfId="2936"/>
    <cellStyle name="0_Decimal_financez_Прил 9 - Выб ДС" xfId="2937"/>
    <cellStyle name="0_Decimal_financez_прогноз ДУП" xfId="2938"/>
    <cellStyle name="0_Decimal_financez_прогноз июль" xfId="2939"/>
    <cellStyle name="0_Decimal_financez_прогноз июль 2" xfId="2940"/>
    <cellStyle name="0_Decimal_IPL_INPUT" xfId="2941"/>
    <cellStyle name="0_Decimal_IS F" xfId="2942"/>
    <cellStyle name="0_Decimal_kz_dom_versus" xfId="2943"/>
    <cellStyle name="0_Decimal_kz_dom_versus 2" xfId="2944"/>
    <cellStyle name="0_Decimal_kz_dom_versus 2_Analis" xfId="2945"/>
    <cellStyle name="0_Decimal_kz_dom_versus 2_Книга 2" xfId="2946"/>
    <cellStyle name="0_Decimal_kz_dom_versus_3" xfId="2947"/>
    <cellStyle name="0_Decimal_kz_dom_versus_Book2" xfId="2948"/>
    <cellStyle name="0_Decimal_kz_dom_versus_CF_ShGES_2011" xfId="2949"/>
    <cellStyle name="0_Decimal_kz_dom_versus_IPL_INPUT" xfId="2950"/>
    <cellStyle name="0_Decimal_kz_dom_versus_IS F" xfId="2951"/>
    <cellStyle name="0_Decimal_kz_dom_versus_May Forecast" xfId="2952"/>
    <cellStyle name="0_Decimal_kz_dom_versus_R1-UKCHP" xfId="2953"/>
    <cellStyle name="0_Decimal_kz_dom_versus_UKC" xfId="2954"/>
    <cellStyle name="0_Decimal_kz_dom_versus_UKC_CALC" xfId="2955"/>
    <cellStyle name="0_Decimal_kz_dom_versus_UKC_INPUT" xfId="2956"/>
    <cellStyle name="0_Decimal_kz_dom_versus_UKC_INPUT_F_UKCHP" xfId="2957"/>
    <cellStyle name="0_Decimal_kz_dom_versus_UKH_CALC" xfId="2958"/>
    <cellStyle name="0_Decimal_kz_dom_versus_Командировочные расходы на 2009 год для бюджета Риддерс.РЭС" xfId="2959"/>
    <cellStyle name="0_Decimal_kz_dom_versus_Копия general-11-year без перепродажи" xfId="2960"/>
    <cellStyle name="0_Decimal_kz_dom_versus_Объемы ГЭС-48%" xfId="2961"/>
    <cellStyle name="0_Decimal_kz_dom_versus_Прил 11 админ" xfId="2962"/>
    <cellStyle name="0_Decimal_kz_dom_versus_Прил 25 основ произ" xfId="2963"/>
    <cellStyle name="0_Decimal_kz_dom_versus_Прил 26 вспомог произ" xfId="2964"/>
    <cellStyle name="0_Decimal_kz_dom_versus_прил 27 Наклад" xfId="2965"/>
    <cellStyle name="0_Decimal_kz_dom_versus_Прил 5 отч по дох" xfId="2966"/>
    <cellStyle name="0_Decimal_kz_dom_versus_Прил 6 Отч по расход" xfId="2967"/>
    <cellStyle name="0_Decimal_kz_dom_versus_Прил 8-Пост ДС" xfId="2968"/>
    <cellStyle name="0_Decimal_kz_dom_versus_Прил 9 - Выб ДС" xfId="2969"/>
    <cellStyle name="0_Decimal_kz_dom_versus_прогноз ДУП" xfId="2970"/>
    <cellStyle name="0_Decimal_kz_dom_versus_прогноз июль" xfId="2971"/>
    <cellStyle name="0_Decimal_kz_dom_versus_прогноз июль 2" xfId="2972"/>
    <cellStyle name="0_Decimal_LE curr impact" xfId="2973"/>
    <cellStyle name="0_Decimal_LE curr impact 2" xfId="2974"/>
    <cellStyle name="0_Decimal_LE curr impact_Командировочные расходы на 2009 год для бюджета Риддерс.РЭС" xfId="2975"/>
    <cellStyle name="0_Decimal_LE rev &amp; Cost" xfId="2976"/>
    <cellStyle name="0_Decimal_LE rev &amp; Cost 2" xfId="2977"/>
    <cellStyle name="0_Decimal_LE rev &amp; Cost_Командировочные расходы на 2009 год для бюджета Риддерс.РЭС" xfId="2978"/>
    <cellStyle name="0_Decimal_May Forecast" xfId="2979"/>
    <cellStyle name="0_Decimal_MC Vol.Mix Var" xfId="2980"/>
    <cellStyle name="0_Decimal_MC Vol.Mix Var 2" xfId="2981"/>
    <cellStyle name="0_Decimal_MC Vol.Mix Var LE" xfId="2982"/>
    <cellStyle name="0_Decimal_MC Vol.Mix Var LE 2" xfId="2983"/>
    <cellStyle name="0_Decimal_MC Vol.Mix Var LE_Командировочные расходы на 2009 год для бюджета Риддерс.РЭС" xfId="2984"/>
    <cellStyle name="0_Decimal_MC Vol.Mix Var OB" xfId="2985"/>
    <cellStyle name="0_Decimal_MC Vol.Mix Var OB 2" xfId="2986"/>
    <cellStyle name="0_Decimal_MC Vol.Mix Var OB_Командировочные расходы на 2009 год для бюджета Риддерс.РЭС" xfId="2987"/>
    <cellStyle name="0_Decimal_MC Vol.Mix Var_Командировочные расходы на 2009 год для бюджета Риддерс.РЭС" xfId="2988"/>
    <cellStyle name="0_Decimal_ob price impact" xfId="2989"/>
    <cellStyle name="0_Decimal_ob price impact 2" xfId="2990"/>
    <cellStyle name="0_Decimal_ob price impact_Командировочные расходы на 2009 год для бюджета Риддерс.РЭС" xfId="2991"/>
    <cellStyle name="0_Decimal_OCI" xfId="2992"/>
    <cellStyle name="0_Decimal_OCI 2" xfId="2993"/>
    <cellStyle name="0_Decimal_OCI Var analys OB" xfId="2994"/>
    <cellStyle name="0_Decimal_OCI Var analys OB 2" xfId="2995"/>
    <cellStyle name="0_Decimal_OCI Var analys OB_Командировочные расходы на 2009 год для бюджета Риддерс.РЭС" xfId="2996"/>
    <cellStyle name="0_Decimal_OCI_Командировочные расходы на 2009 год для бюджета Риддерс.РЭС" xfId="2997"/>
    <cellStyle name="0_Decimal_P&amp;L - Kazakhstan" xfId="2998"/>
    <cellStyle name="0_Decimal_P&amp;L - Kazakhstan 2" xfId="2999"/>
    <cellStyle name="0_Decimal_P&amp;L - Kazakhstan_Командировочные расходы на 2009 год для бюджета Риддерс.РЭС" xfId="3000"/>
    <cellStyle name="0_Decimal_R1-UKCHP" xfId="3001"/>
    <cellStyle name="0_Decimal_Rev" xfId="3002"/>
    <cellStyle name="0_Decimal_Rev 2" xfId="3003"/>
    <cellStyle name="0_Decimal_Rev vs RF" xfId="3004"/>
    <cellStyle name="0_Decimal_Rev vs RF 2" xfId="3005"/>
    <cellStyle name="0_Decimal_Rev vs RF_Командировочные расходы на 2009 год для бюджета Риддерс.РЭС" xfId="3006"/>
    <cellStyle name="0_Decimal_Rev_Командировочные расходы на 2009 год для бюджета Риддерс.РЭС" xfId="3007"/>
    <cellStyle name="0_Decimal_Rv var OB" xfId="3008"/>
    <cellStyle name="0_Decimal_Rv var OB 2" xfId="3009"/>
    <cellStyle name="0_Decimal_Rv var OB_Командировочные расходы на 2009 год для бюджета Риддерс.РЭС" xfId="3010"/>
    <cellStyle name="0_Decimal_Sheet1" xfId="3011"/>
    <cellStyle name="0_Decimal_Sheet1 2" xfId="3012"/>
    <cellStyle name="0_Decimal_Sheet1_Командировочные расходы на 2009 год для бюджета Риддерс.РЭС" xfId="3013"/>
    <cellStyle name="0_Decimal_Sheet2" xfId="3014"/>
    <cellStyle name="0_Decimal_Sheet2 2" xfId="3015"/>
    <cellStyle name="0_Decimal_Sheet2_Командировочные расходы на 2009 год для бюджета Риддерс.РЭС" xfId="3016"/>
    <cellStyle name="0_Decimal_Sheet3" xfId="3017"/>
    <cellStyle name="0_Decimal_Sheet3 2" xfId="3018"/>
    <cellStyle name="0_Decimal_Sheet3_Командировочные расходы на 2009 год для бюджета Риддерс.РЭС" xfId="3019"/>
    <cellStyle name="0_Decimal_Sheet4" xfId="3020"/>
    <cellStyle name="0_Decimal_Sheet4 2" xfId="3021"/>
    <cellStyle name="0_Decimal_Sheet4_Командировочные расходы на 2009 год для бюджета Риддерс.РЭС" xfId="3022"/>
    <cellStyle name="0_Decimal_Sheet5" xfId="3023"/>
    <cellStyle name="0_Decimal_Sheet5 2" xfId="3024"/>
    <cellStyle name="0_Decimal_Sheet5_Командировочные расходы на 2009 год для бюджета Риддерс.РЭС" xfId="3025"/>
    <cellStyle name="0_Decimal_Sheet6" xfId="3026"/>
    <cellStyle name="0_Decimal_Sheet6 2" xfId="3027"/>
    <cellStyle name="0_Decimal_Sheet6_Командировочные расходы на 2009 год для бюджета Риддерс.РЭС" xfId="3028"/>
    <cellStyle name="0_Decimal_Total79082002" xfId="3029"/>
    <cellStyle name="0_Decimal_Total79082002 2" xfId="3030"/>
    <cellStyle name="0_Decimal_Total79082002 2_Analis" xfId="3031"/>
    <cellStyle name="0_Decimal_Total79082002 2_Книга 2" xfId="3032"/>
    <cellStyle name="0_Decimal_Total79082002_3" xfId="3033"/>
    <cellStyle name="0_Decimal_Total79082002_Book2" xfId="3034"/>
    <cellStyle name="0_Decimal_Total79082002_CF_ShGES_2011" xfId="3035"/>
    <cellStyle name="0_Decimal_Total79082002_IPL_INPUT" xfId="3036"/>
    <cellStyle name="0_Decimal_Total79082002_IS F" xfId="3037"/>
    <cellStyle name="0_Decimal_Total79082002_May Forecast" xfId="3038"/>
    <cellStyle name="0_Decimal_Total79082002_R1-UKCHP" xfId="3039"/>
    <cellStyle name="0_Decimal_Total79082002_UKC" xfId="3040"/>
    <cellStyle name="0_Decimal_Total79082002_UKC_CALC" xfId="3041"/>
    <cellStyle name="0_Decimal_Total79082002_UKC_INPUT" xfId="3042"/>
    <cellStyle name="0_Decimal_Total79082002_UKC_INPUT_F_UKCHP" xfId="3043"/>
    <cellStyle name="0_Decimal_Total79082002_UKH_CALC" xfId="3044"/>
    <cellStyle name="0_Decimal_Total79082002_Командировочные расходы на 2009 год для бюджета Риддерс.РЭС" xfId="3045"/>
    <cellStyle name="0_Decimal_Total79082002_Копия general-11-year без перепродажи" xfId="3046"/>
    <cellStyle name="0_Decimal_Total79082002_Объемы ГЭС-48%" xfId="3047"/>
    <cellStyle name="0_Decimal_Total79082002_Прил 11 админ" xfId="3048"/>
    <cellStyle name="0_Decimal_Total79082002_Прил 25 основ произ" xfId="3049"/>
    <cellStyle name="0_Decimal_Total79082002_Прил 26 вспомог произ" xfId="3050"/>
    <cellStyle name="0_Decimal_Total79082002_прил 27 Наклад" xfId="3051"/>
    <cellStyle name="0_Decimal_Total79082002_Прил 5 отч по дох" xfId="3052"/>
    <cellStyle name="0_Decimal_Total79082002_Прил 6 Отч по расход" xfId="3053"/>
    <cellStyle name="0_Decimal_Total79082002_Прил 8-Пост ДС" xfId="3054"/>
    <cellStyle name="0_Decimal_Total79082002_Прил 9 - Выб ДС" xfId="3055"/>
    <cellStyle name="0_Decimal_Total79082002_прогноз ДУП" xfId="3056"/>
    <cellStyle name="0_Decimal_Total79082002_прогноз июль" xfId="3057"/>
    <cellStyle name="0_Decimal_Total79082002_прогноз июль 2" xfId="3058"/>
    <cellStyle name="0_Decimal_UKC" xfId="3059"/>
    <cellStyle name="0_Decimal_UKC_CALC" xfId="3060"/>
    <cellStyle name="0_Decimal_UKC_INPUT" xfId="3061"/>
    <cellStyle name="0_Decimal_UKC_INPUT_F_UKCHP" xfId="3062"/>
    <cellStyle name="0_Decimal_UKH_CALC" xfId="3063"/>
    <cellStyle name="0_Decimal_Volume OB" xfId="3064"/>
    <cellStyle name="0_Decimal_Volume OB 2" xfId="3065"/>
    <cellStyle name="0_Decimal_Volume OB_Командировочные расходы на 2009 год для бюджета Риддерс.РЭС" xfId="3066"/>
    <cellStyle name="0_Decimal_Volume, Revenue and CoS variances" xfId="3067"/>
    <cellStyle name="0_Decimal_Volume, Revenue and CoS variances 2" xfId="3068"/>
    <cellStyle name="0_Decimal_Volume, Revenue and CoS variances_Командировочные расходы на 2009 год для бюджета Риддерс.РЭС" xfId="3069"/>
    <cellStyle name="0_Decimal_Volumes and revenue, CoS total 1" xfId="3070"/>
    <cellStyle name="0_Decimal_Volumes and revenue, CoS total 1 2" xfId="3071"/>
    <cellStyle name="0_Decimal_Volumes and revenue, CoS total 1_Командировочные расходы на 2009 год для бюджета Риддерс.РЭС" xfId="3072"/>
    <cellStyle name="0_Decimal_Командировочные расходы на 2009 год для бюджета Риддерс.РЭС" xfId="3073"/>
    <cellStyle name="0_Decimal_Копия general-11-year без перепродажи" xfId="3074"/>
    <cellStyle name="0_Decimal_Объемы ГЭС-48%" xfId="3075"/>
    <cellStyle name="0_Decimal_Прил 11 админ" xfId="3076"/>
    <cellStyle name="0_Decimal_Прил 25 основ произ" xfId="3077"/>
    <cellStyle name="0_Decimal_Прил 26 вспомог произ" xfId="3078"/>
    <cellStyle name="0_Decimal_прил 27 Наклад" xfId="3079"/>
    <cellStyle name="0_Decimal_Прил 5 отч по дох" xfId="3080"/>
    <cellStyle name="0_Decimal_Прил 6 Отч по расход" xfId="3081"/>
    <cellStyle name="0_Decimal_Прил 8-Пост ДС" xfId="3082"/>
    <cellStyle name="0_Decimal_Прил 9 - Выб ДС" xfId="3083"/>
    <cellStyle name="0_Decimal_прогноз ДУП" xfId="3084"/>
    <cellStyle name="0_Decimal_прогноз июль" xfId="3085"/>
    <cellStyle name="0_Decimal_прогноз июль 2" xfId="3086"/>
    <cellStyle name="1.0 TITLE" xfId="3087"/>
    <cellStyle name="1.0 TITLE 2" xfId="3088"/>
    <cellStyle name="1.0 TITLE 3" xfId="3089"/>
    <cellStyle name="1.1 TITLE" xfId="3090"/>
    <cellStyle name="1.1 TITLE 2" xfId="3091"/>
    <cellStyle name="1.1 TITLE 3" xfId="3092"/>
    <cellStyle name="1_Decimal" xfId="3093"/>
    <cellStyle name="1_Decimal 2" xfId="3094"/>
    <cellStyle name="1_Decimal 2_Analis" xfId="3095"/>
    <cellStyle name="1_Decimal 2_Книга 2" xfId="3096"/>
    <cellStyle name="1_Decimal_3" xfId="3097"/>
    <cellStyle name="1_Decimal_Book2" xfId="3098"/>
    <cellStyle name="1_Decimal_CF_ShGES_2011" xfId="3099"/>
    <cellStyle name="1_Decimal_financez" xfId="3100"/>
    <cellStyle name="1_Decimal_financez 2" xfId="3101"/>
    <cellStyle name="1_Decimal_financez 2_Analis" xfId="3102"/>
    <cellStyle name="1_Decimal_financez 2_Книга 2" xfId="3103"/>
    <cellStyle name="1_Decimal_financez_3" xfId="3104"/>
    <cellStyle name="1_Decimal_financez_Book2" xfId="3105"/>
    <cellStyle name="1_Decimal_financez_CF_ShGES_2011" xfId="3106"/>
    <cellStyle name="1_Decimal_financez_IPL_INPUT" xfId="3107"/>
    <cellStyle name="1_Decimal_financez_IS F" xfId="3108"/>
    <cellStyle name="1_Decimal_financez_May Forecast" xfId="3109"/>
    <cellStyle name="1_Decimal_financez_R1-UKCHP" xfId="3110"/>
    <cellStyle name="1_Decimal_financez_UKC" xfId="3111"/>
    <cellStyle name="1_Decimal_financez_UKC_CALC" xfId="3112"/>
    <cellStyle name="1_Decimal_financez_UKC_INPUT" xfId="3113"/>
    <cellStyle name="1_Decimal_financez_UKC_INPUT_F_UKCHP" xfId="3114"/>
    <cellStyle name="1_Decimal_financez_UKH_CALC" xfId="3115"/>
    <cellStyle name="1_Decimal_financez_Командировочные расходы на 2009 год для бюджета Риддерс.РЭС" xfId="3116"/>
    <cellStyle name="1_Decimal_financez_Копия general-11-year без перепродажи" xfId="3117"/>
    <cellStyle name="1_Decimal_financez_Объемы ГЭС-48%" xfId="3118"/>
    <cellStyle name="1_Decimal_financez_Прил 11 админ" xfId="3119"/>
    <cellStyle name="1_Decimal_financez_Прил 25 основ произ" xfId="3120"/>
    <cellStyle name="1_Decimal_financez_Прил 26 вспомог произ" xfId="3121"/>
    <cellStyle name="1_Decimal_financez_прил 27 Наклад" xfId="3122"/>
    <cellStyle name="1_Decimal_financez_Прил 5 отч по дох" xfId="3123"/>
    <cellStyle name="1_Decimal_financez_Прил 6 Отч по расход" xfId="3124"/>
    <cellStyle name="1_Decimal_financez_Прил 8-Пост ДС" xfId="3125"/>
    <cellStyle name="1_Decimal_financez_Прил 9 - Выб ДС" xfId="3126"/>
    <cellStyle name="1_Decimal_financez_прогноз ДУП" xfId="3127"/>
    <cellStyle name="1_Decimal_financez_прогноз июль" xfId="3128"/>
    <cellStyle name="1_Decimal_financez_прогноз июль 2" xfId="3129"/>
    <cellStyle name="1_Decimal_IPL_INPUT" xfId="3130"/>
    <cellStyle name="1_Decimal_IS F" xfId="3131"/>
    <cellStyle name="1_Decimal_May Forecast" xfId="3132"/>
    <cellStyle name="1_Decimal_R1-UKCHP" xfId="3133"/>
    <cellStyle name="1_Decimal_UKC" xfId="3134"/>
    <cellStyle name="1_Decimal_UKC_CALC" xfId="3135"/>
    <cellStyle name="1_Decimal_UKC_INPUT" xfId="3136"/>
    <cellStyle name="1_Decimal_UKC_INPUT_F_UKCHP" xfId="3137"/>
    <cellStyle name="1_Decimal_UKH_CALC" xfId="3138"/>
    <cellStyle name="1_Decimal_Командировочные расходы на 2009 год для бюджета Риддерс.РЭС" xfId="3139"/>
    <cellStyle name="1_Decimal_Копия general-11-year без перепродажи" xfId="3140"/>
    <cellStyle name="1_Decimal_Объемы ГЭС-48%" xfId="3141"/>
    <cellStyle name="1_Decimal_Прил 11 админ" xfId="3142"/>
    <cellStyle name="1_Decimal_Прил 25 основ произ" xfId="3143"/>
    <cellStyle name="1_Decimal_Прил 26 вспомог произ" xfId="3144"/>
    <cellStyle name="1_Decimal_прил 27 Наклад" xfId="3145"/>
    <cellStyle name="1_Decimal_Прил 5 отч по дох" xfId="3146"/>
    <cellStyle name="1_Decimal_Прил 6 Отч по расход" xfId="3147"/>
    <cellStyle name="1_Decimal_Прил 8-Пост ДС" xfId="3148"/>
    <cellStyle name="1_Decimal_Прил 9 - Выб ДС" xfId="3149"/>
    <cellStyle name="1_Decimal_прогноз ДУП" xfId="3150"/>
    <cellStyle name="1_Decimal_прогноз июль" xfId="3151"/>
    <cellStyle name="1_Decimal_прогноз июль 2" xfId="3152"/>
    <cellStyle name="1Normal" xfId="3153"/>
    <cellStyle name="1Normal 2" xfId="3154"/>
    <cellStyle name="1Normal 3" xfId="3155"/>
    <cellStyle name="2_Decimal" xfId="3156"/>
    <cellStyle name="2_Decimal 2" xfId="3157"/>
    <cellStyle name="2_Decimal 2_Analis" xfId="3158"/>
    <cellStyle name="2_Decimal 2_Книга 2" xfId="3159"/>
    <cellStyle name="2_Decimal_3" xfId="3160"/>
    <cellStyle name="2_Decimal_Book2" xfId="3161"/>
    <cellStyle name="2_Decimal_CF_ShGES_2011" xfId="3162"/>
    <cellStyle name="2_Decimal_financez" xfId="3163"/>
    <cellStyle name="2_Decimal_financez 2" xfId="3164"/>
    <cellStyle name="2_Decimal_financez 2_Analis" xfId="3165"/>
    <cellStyle name="2_Decimal_financez 2_Книга 2" xfId="3166"/>
    <cellStyle name="2_Decimal_financez_3" xfId="3167"/>
    <cellStyle name="2_Decimal_financez_Book2" xfId="3168"/>
    <cellStyle name="2_Decimal_financez_CF_ShGES_2011" xfId="3169"/>
    <cellStyle name="2_Decimal_financez_IPL_INPUT" xfId="3170"/>
    <cellStyle name="2_Decimal_financez_IS F" xfId="3171"/>
    <cellStyle name="2_Decimal_financez_May Forecast" xfId="3172"/>
    <cellStyle name="2_Decimal_financez_R1-UKCHP" xfId="3173"/>
    <cellStyle name="2_Decimal_financez_UKC" xfId="3174"/>
    <cellStyle name="2_Decimal_financez_UKC_CALC" xfId="3175"/>
    <cellStyle name="2_Decimal_financez_UKC_INPUT" xfId="3176"/>
    <cellStyle name="2_Decimal_financez_UKC_INPUT_F_UKCHP" xfId="3177"/>
    <cellStyle name="2_Decimal_financez_UKH_CALC" xfId="3178"/>
    <cellStyle name="2_Decimal_financez_Командировочные расходы на 2009 год для бюджета Риддерс.РЭС" xfId="3179"/>
    <cellStyle name="2_Decimal_financez_Копия general-11-year без перепродажи" xfId="3180"/>
    <cellStyle name="2_Decimal_financez_Объемы ГЭС-48%" xfId="3181"/>
    <cellStyle name="2_Decimal_financez_Прил 11 админ" xfId="3182"/>
    <cellStyle name="2_Decimal_financez_Прил 25 основ произ" xfId="3183"/>
    <cellStyle name="2_Decimal_financez_Прил 26 вспомог произ" xfId="3184"/>
    <cellStyle name="2_Decimal_financez_прил 27 Наклад" xfId="3185"/>
    <cellStyle name="2_Decimal_financez_Прил 5 отч по дох" xfId="3186"/>
    <cellStyle name="2_Decimal_financez_Прил 6 Отч по расход" xfId="3187"/>
    <cellStyle name="2_Decimal_financez_Прил 8-Пост ДС" xfId="3188"/>
    <cellStyle name="2_Decimal_financez_Прил 9 - Выб ДС" xfId="3189"/>
    <cellStyle name="2_Decimal_financez_прогноз ДУП" xfId="3190"/>
    <cellStyle name="2_Decimal_financez_прогноз июль" xfId="3191"/>
    <cellStyle name="2_Decimal_financez_прогноз июль 2" xfId="3192"/>
    <cellStyle name="2_Decimal_IPL_INPUT" xfId="3193"/>
    <cellStyle name="2_Decimal_IS F" xfId="3194"/>
    <cellStyle name="2_Decimal_May Forecast" xfId="3195"/>
    <cellStyle name="2_Decimal_R1-UKCHP" xfId="3196"/>
    <cellStyle name="2_Decimal_SP7908" xfId="3197"/>
    <cellStyle name="2_Decimal_SP7908 2" xfId="3198"/>
    <cellStyle name="2_Decimal_SP7908_Командировочные расходы на 2009 год для бюджета Риддерс.РЭС" xfId="3199"/>
    <cellStyle name="2_Decimal_UKC" xfId="3200"/>
    <cellStyle name="2_Decimal_UKC_CALC" xfId="3201"/>
    <cellStyle name="2_Decimal_UKC_INPUT" xfId="3202"/>
    <cellStyle name="2_Decimal_UKC_INPUT_F_UKCHP" xfId="3203"/>
    <cellStyle name="2_Decimal_UKH_CALC" xfId="3204"/>
    <cellStyle name="2_Decimal_Командировочные расходы на 2009 год для бюджета Риддерс.РЭС" xfId="3205"/>
    <cellStyle name="2_Decimal_Копия general-11-year без перепродажи" xfId="3206"/>
    <cellStyle name="2_Decimal_Объемы ГЭС-48%" xfId="3207"/>
    <cellStyle name="2_Decimal_Прил 11 админ" xfId="3208"/>
    <cellStyle name="2_Decimal_Прил 25 основ произ" xfId="3209"/>
    <cellStyle name="2_Decimal_Прил 26 вспомог произ" xfId="3210"/>
    <cellStyle name="2_Decimal_прил 27 Наклад" xfId="3211"/>
    <cellStyle name="2_Decimal_Прил 5 отч по дох" xfId="3212"/>
    <cellStyle name="2_Decimal_Прил 6 Отч по расход" xfId="3213"/>
    <cellStyle name="2_Decimal_Прил 8-Пост ДС" xfId="3214"/>
    <cellStyle name="2_Decimal_Прил 9 - Выб ДС" xfId="3215"/>
    <cellStyle name="2_Decimal_прогноз ДУП" xfId="3216"/>
    <cellStyle name="2_Decimal_прогноз июль" xfId="3217"/>
    <cellStyle name="2_Decimal_прогноз июль 2" xfId="3218"/>
    <cellStyle name="20% - Accent1" xfId="3219"/>
    <cellStyle name="20% - Accent1 2" xfId="3220"/>
    <cellStyle name="20% - Accent1 2 2" xfId="3221"/>
    <cellStyle name="20% - Accent1 2 3" xfId="3222"/>
    <cellStyle name="20% - Accent2" xfId="3223"/>
    <cellStyle name="20% - Accent2 2" xfId="3224"/>
    <cellStyle name="20% - Accent2 2 2" xfId="3225"/>
    <cellStyle name="20% - Accent2 2 3" xfId="3226"/>
    <cellStyle name="20% - Accent3" xfId="3227"/>
    <cellStyle name="20% - Accent3 2" xfId="3228"/>
    <cellStyle name="20% - Accent3 2 2" xfId="3229"/>
    <cellStyle name="20% - Accent3 2 3" xfId="3230"/>
    <cellStyle name="20% - Accent4" xfId="3231"/>
    <cellStyle name="20% - Accent4 2" xfId="3232"/>
    <cellStyle name="20% - Accent4 2 2" xfId="3233"/>
    <cellStyle name="20% - Accent4 2 3" xfId="3234"/>
    <cellStyle name="20% - Accent5" xfId="3235"/>
    <cellStyle name="20% - Accent5 2" xfId="3236"/>
    <cellStyle name="20% - Accent5 2 2" xfId="3237"/>
    <cellStyle name="20% - Accent5 2 3" xfId="3238"/>
    <cellStyle name="20% - Accent6" xfId="3239"/>
    <cellStyle name="20% - Accent6 2" xfId="3240"/>
    <cellStyle name="20% - Accent6 2 2" xfId="3241"/>
    <cellStyle name="20% - Accent6 2 3" xfId="3242"/>
    <cellStyle name="20% - Акцент1 10" xfId="3243"/>
    <cellStyle name="20% - Акцент1 11" xfId="3244"/>
    <cellStyle name="20% - Акцент1 2" xfId="3245"/>
    <cellStyle name="20% - Акцент1 2 2" xfId="3246"/>
    <cellStyle name="20% - Акцент1 2 2 2" xfId="3247"/>
    <cellStyle name="20% - Акцент1 2 3" xfId="3248"/>
    <cellStyle name="20% - Акцент1 2 3 2" xfId="6302"/>
    <cellStyle name="20% - Акцент1 2 4" xfId="3249"/>
    <cellStyle name="20% - Акцент1 2 5" xfId="3250"/>
    <cellStyle name="20% - Акцент1 2 6" xfId="3251"/>
    <cellStyle name="20% - Акцент1 2 7" xfId="6301"/>
    <cellStyle name="20% - Акцент1 3" xfId="3252"/>
    <cellStyle name="20% - Акцент1 3 2" xfId="3253"/>
    <cellStyle name="20% - Акцент1 3 2 2" xfId="3254"/>
    <cellStyle name="20% - Акцент1 3 3" xfId="3255"/>
    <cellStyle name="20% - Акцент1 3 4" xfId="3256"/>
    <cellStyle name="20% - Акцент1 3 5" xfId="3257"/>
    <cellStyle name="20% - Акцент1 3 6" xfId="3258"/>
    <cellStyle name="20% - Акцент1 4" xfId="3259"/>
    <cellStyle name="20% - Акцент1 4 2" xfId="3260"/>
    <cellStyle name="20% - Акцент1 4 3" xfId="3261"/>
    <cellStyle name="20% - Акцент1 4 4" xfId="3262"/>
    <cellStyle name="20% - Акцент1 4 5" xfId="3263"/>
    <cellStyle name="20% - Акцент1 4 6" xfId="3264"/>
    <cellStyle name="20% - Акцент1 5 2" xfId="3265"/>
    <cellStyle name="20% - Акцент1 5 3" xfId="3266"/>
    <cellStyle name="20% - Акцент1 6 2" xfId="3267"/>
    <cellStyle name="20% - Акцент1 6 3" xfId="3268"/>
    <cellStyle name="20% - Акцент1 7 2" xfId="3269"/>
    <cellStyle name="20% - Акцент1 7 3" xfId="3270"/>
    <cellStyle name="20% - Акцент1 8 2" xfId="3271"/>
    <cellStyle name="20% - Акцент1 8 3" xfId="3272"/>
    <cellStyle name="20% - Акцент1 9" xfId="3273"/>
    <cellStyle name="20% - Акцент2 10" xfId="3274"/>
    <cellStyle name="20% - Акцент2 11" xfId="3275"/>
    <cellStyle name="20% - Акцент2 2" xfId="3276"/>
    <cellStyle name="20% - Акцент2 2 2" xfId="3277"/>
    <cellStyle name="20% - Акцент2 2 2 2" xfId="3278"/>
    <cellStyle name="20% - Акцент2 2 3" xfId="3279"/>
    <cellStyle name="20% - Акцент2 2 3 2" xfId="6304"/>
    <cellStyle name="20% - Акцент2 2 4" xfId="3280"/>
    <cellStyle name="20% - Акцент2 2 5" xfId="3281"/>
    <cellStyle name="20% - Акцент2 2 6" xfId="3282"/>
    <cellStyle name="20% - Акцент2 2 7" xfId="6303"/>
    <cellStyle name="20% - Акцент2 3" xfId="3283"/>
    <cellStyle name="20% - Акцент2 3 2" xfId="3284"/>
    <cellStyle name="20% - Акцент2 3 2 2" xfId="3285"/>
    <cellStyle name="20% - Акцент2 3 3" xfId="3286"/>
    <cellStyle name="20% - Акцент2 3 4" xfId="3287"/>
    <cellStyle name="20% - Акцент2 3 5" xfId="3288"/>
    <cellStyle name="20% - Акцент2 3 6" xfId="3289"/>
    <cellStyle name="20% - Акцент2 4" xfId="3290"/>
    <cellStyle name="20% - Акцент2 4 2" xfId="3291"/>
    <cellStyle name="20% - Акцент2 4 3" xfId="3292"/>
    <cellStyle name="20% - Акцент2 4 4" xfId="3293"/>
    <cellStyle name="20% - Акцент2 4 5" xfId="3294"/>
    <cellStyle name="20% - Акцент2 4 6" xfId="3295"/>
    <cellStyle name="20% - Акцент2 5 2" xfId="3296"/>
    <cellStyle name="20% - Акцент2 5 3" xfId="3297"/>
    <cellStyle name="20% - Акцент2 6 2" xfId="3298"/>
    <cellStyle name="20% - Акцент2 6 3" xfId="3299"/>
    <cellStyle name="20% - Акцент2 7 2" xfId="3300"/>
    <cellStyle name="20% - Акцент2 7 3" xfId="3301"/>
    <cellStyle name="20% - Акцент2 8 2" xfId="3302"/>
    <cellStyle name="20% - Акцент2 8 3" xfId="3303"/>
    <cellStyle name="20% - Акцент2 9" xfId="3304"/>
    <cellStyle name="20% - Акцент3 10" xfId="3305"/>
    <cellStyle name="20% - Акцент3 11" xfId="3306"/>
    <cellStyle name="20% - Акцент3 2" xfId="3307"/>
    <cellStyle name="20% - Акцент3 2 2" xfId="3308"/>
    <cellStyle name="20% - Акцент3 2 2 2" xfId="3309"/>
    <cellStyle name="20% - Акцент3 2 3" xfId="3310"/>
    <cellStyle name="20% - Акцент3 2 3 2" xfId="6306"/>
    <cellStyle name="20% - Акцент3 2 4" xfId="3311"/>
    <cellStyle name="20% - Акцент3 2 5" xfId="3312"/>
    <cellStyle name="20% - Акцент3 2 6" xfId="3313"/>
    <cellStyle name="20% - Акцент3 2 7" xfId="6305"/>
    <cellStyle name="20% - Акцент3 3" xfId="3314"/>
    <cellStyle name="20% - Акцент3 3 2" xfId="3315"/>
    <cellStyle name="20% - Акцент3 3 2 2" xfId="3316"/>
    <cellStyle name="20% - Акцент3 3 3" xfId="3317"/>
    <cellStyle name="20% - Акцент3 3 4" xfId="3318"/>
    <cellStyle name="20% - Акцент3 3 5" xfId="3319"/>
    <cellStyle name="20% - Акцент3 3 6" xfId="3320"/>
    <cellStyle name="20% - Акцент3 4" xfId="3321"/>
    <cellStyle name="20% - Акцент3 4 2" xfId="3322"/>
    <cellStyle name="20% - Акцент3 4 3" xfId="3323"/>
    <cellStyle name="20% - Акцент3 4 4" xfId="3324"/>
    <cellStyle name="20% - Акцент3 4 5" xfId="3325"/>
    <cellStyle name="20% - Акцент3 4 6" xfId="3326"/>
    <cellStyle name="20% - Акцент3 5 2" xfId="3327"/>
    <cellStyle name="20% - Акцент3 5 3" xfId="3328"/>
    <cellStyle name="20% - Акцент3 6 2" xfId="3329"/>
    <cellStyle name="20% - Акцент3 6 3" xfId="3330"/>
    <cellStyle name="20% - Акцент3 7 2" xfId="3331"/>
    <cellStyle name="20% - Акцент3 7 3" xfId="3332"/>
    <cellStyle name="20% - Акцент3 8 2" xfId="3333"/>
    <cellStyle name="20% - Акцент3 8 3" xfId="3334"/>
    <cellStyle name="20% - Акцент3 9" xfId="3335"/>
    <cellStyle name="20% - Акцент4 10" xfId="3336"/>
    <cellStyle name="20% - Акцент4 11" xfId="3337"/>
    <cellStyle name="20% - Акцент4 2" xfId="3338"/>
    <cellStyle name="20% - Акцент4 2 2" xfId="3339"/>
    <cellStyle name="20% - Акцент4 2 2 2" xfId="3340"/>
    <cellStyle name="20% - Акцент4 2 3" xfId="3341"/>
    <cellStyle name="20% - Акцент4 2 3 2" xfId="6308"/>
    <cellStyle name="20% - Акцент4 2 4" xfId="3342"/>
    <cellStyle name="20% - Акцент4 2 5" xfId="3343"/>
    <cellStyle name="20% - Акцент4 2 6" xfId="3344"/>
    <cellStyle name="20% - Акцент4 2 7" xfId="6307"/>
    <cellStyle name="20% - Акцент4 3" xfId="3345"/>
    <cellStyle name="20% - Акцент4 3 2" xfId="3346"/>
    <cellStyle name="20% - Акцент4 3 2 2" xfId="3347"/>
    <cellStyle name="20% - Акцент4 3 3" xfId="3348"/>
    <cellStyle name="20% - Акцент4 3 4" xfId="3349"/>
    <cellStyle name="20% - Акцент4 3 5" xfId="3350"/>
    <cellStyle name="20% - Акцент4 3 6" xfId="3351"/>
    <cellStyle name="20% - Акцент4 4" xfId="3352"/>
    <cellStyle name="20% - Акцент4 4 2" xfId="3353"/>
    <cellStyle name="20% - Акцент4 4 3" xfId="3354"/>
    <cellStyle name="20% - Акцент4 4 4" xfId="3355"/>
    <cellStyle name="20% - Акцент4 4 5" xfId="3356"/>
    <cellStyle name="20% - Акцент4 4 6" xfId="3357"/>
    <cellStyle name="20% - Акцент4 5 2" xfId="3358"/>
    <cellStyle name="20% - Акцент4 5 3" xfId="3359"/>
    <cellStyle name="20% - Акцент4 6 2" xfId="3360"/>
    <cellStyle name="20% - Акцент4 6 3" xfId="3361"/>
    <cellStyle name="20% - Акцент4 7 2" xfId="3362"/>
    <cellStyle name="20% - Акцент4 7 3" xfId="3363"/>
    <cellStyle name="20% - Акцент4 8 2" xfId="3364"/>
    <cellStyle name="20% - Акцент4 8 3" xfId="3365"/>
    <cellStyle name="20% - Акцент4 9" xfId="3366"/>
    <cellStyle name="20% - Акцент5 10" xfId="3367"/>
    <cellStyle name="20% - Акцент5 11" xfId="3368"/>
    <cellStyle name="20% - Акцент5 2" xfId="3369"/>
    <cellStyle name="20% - Акцент5 2 2" xfId="3370"/>
    <cellStyle name="20% - Акцент5 2 2 2" xfId="3371"/>
    <cellStyle name="20% - Акцент5 2 3" xfId="3372"/>
    <cellStyle name="20% - Акцент5 2 3 2" xfId="6310"/>
    <cellStyle name="20% - Акцент5 2 4" xfId="3373"/>
    <cellStyle name="20% - Акцент5 2 5" xfId="3374"/>
    <cellStyle name="20% - Акцент5 2 6" xfId="3375"/>
    <cellStyle name="20% - Акцент5 2 7" xfId="6309"/>
    <cellStyle name="20% - Акцент5 3" xfId="3376"/>
    <cellStyle name="20% - Акцент5 3 2" xfId="3377"/>
    <cellStyle name="20% - Акцент5 3 2 2" xfId="3378"/>
    <cellStyle name="20% - Акцент5 3 3" xfId="3379"/>
    <cellStyle name="20% - Акцент5 3 4" xfId="3380"/>
    <cellStyle name="20% - Акцент5 3 5" xfId="3381"/>
    <cellStyle name="20% - Акцент5 3 6" xfId="3382"/>
    <cellStyle name="20% - Акцент5 4" xfId="3383"/>
    <cellStyle name="20% - Акцент5 4 2" xfId="3384"/>
    <cellStyle name="20% - Акцент5 4 3" xfId="3385"/>
    <cellStyle name="20% - Акцент5 4 4" xfId="3386"/>
    <cellStyle name="20% - Акцент5 4 5" xfId="3387"/>
    <cellStyle name="20% - Акцент5 4 6" xfId="3388"/>
    <cellStyle name="20% - Акцент5 5 2" xfId="3389"/>
    <cellStyle name="20% - Акцент5 5 3" xfId="3390"/>
    <cellStyle name="20% - Акцент5 6 2" xfId="3391"/>
    <cellStyle name="20% - Акцент5 6 3" xfId="3392"/>
    <cellStyle name="20% - Акцент5 7 2" xfId="3393"/>
    <cellStyle name="20% - Акцент5 7 3" xfId="3394"/>
    <cellStyle name="20% - Акцент5 8 2" xfId="3395"/>
    <cellStyle name="20% - Акцент5 8 3" xfId="3396"/>
    <cellStyle name="20% - Акцент5 9" xfId="3397"/>
    <cellStyle name="20% - Акцент6 10" xfId="3398"/>
    <cellStyle name="20% - Акцент6 11" xfId="3399"/>
    <cellStyle name="20% - Акцент6 2" xfId="3400"/>
    <cellStyle name="20% - Акцент6 2 2" xfId="3401"/>
    <cellStyle name="20% - Акцент6 2 2 2" xfId="3402"/>
    <cellStyle name="20% - Акцент6 2 3" xfId="3403"/>
    <cellStyle name="20% - Акцент6 2 3 2" xfId="6312"/>
    <cellStyle name="20% - Акцент6 2 4" xfId="3404"/>
    <cellStyle name="20% - Акцент6 2 5" xfId="3405"/>
    <cellStyle name="20% - Акцент6 2 6" xfId="3406"/>
    <cellStyle name="20% - Акцент6 2 7" xfId="6311"/>
    <cellStyle name="20% - Акцент6 3" xfId="3407"/>
    <cellStyle name="20% - Акцент6 3 2" xfId="3408"/>
    <cellStyle name="20% - Акцент6 3 2 2" xfId="3409"/>
    <cellStyle name="20% - Акцент6 3 3" xfId="3410"/>
    <cellStyle name="20% - Акцент6 3 4" xfId="3411"/>
    <cellStyle name="20% - Акцент6 3 5" xfId="3412"/>
    <cellStyle name="20% - Акцент6 3 6" xfId="3413"/>
    <cellStyle name="20% - Акцент6 4" xfId="3414"/>
    <cellStyle name="20% - Акцент6 4 2" xfId="3415"/>
    <cellStyle name="20% - Акцент6 4 3" xfId="3416"/>
    <cellStyle name="20% - Акцент6 4 4" xfId="3417"/>
    <cellStyle name="20% - Акцент6 4 5" xfId="3418"/>
    <cellStyle name="20% - Акцент6 4 6" xfId="3419"/>
    <cellStyle name="20% - Акцент6 5 2" xfId="3420"/>
    <cellStyle name="20% - Акцент6 5 3" xfId="3421"/>
    <cellStyle name="20% - Акцент6 6 2" xfId="3422"/>
    <cellStyle name="20% - Акцент6 6 3" xfId="3423"/>
    <cellStyle name="20% - Акцент6 7 2" xfId="3424"/>
    <cellStyle name="20% - Акцент6 7 3" xfId="3425"/>
    <cellStyle name="20% - Акцент6 8 2" xfId="3426"/>
    <cellStyle name="20% - Акцент6 8 3" xfId="3427"/>
    <cellStyle name="20% - Акцент6 9" xfId="3428"/>
    <cellStyle name="40% - Accent1" xfId="3429"/>
    <cellStyle name="40% - Accent1 2" xfId="3430"/>
    <cellStyle name="40% - Accent1 2 2" xfId="3431"/>
    <cellStyle name="40% - Accent1 2 3" xfId="3432"/>
    <cellStyle name="40% - Accent2" xfId="3433"/>
    <cellStyle name="40% - Accent2 2" xfId="3434"/>
    <cellStyle name="40% - Accent2 2 2" xfId="3435"/>
    <cellStyle name="40% - Accent2 2 3" xfId="3436"/>
    <cellStyle name="40% - Accent3" xfId="3437"/>
    <cellStyle name="40% - Accent3 2" xfId="3438"/>
    <cellStyle name="40% - Accent3 2 2" xfId="3439"/>
    <cellStyle name="40% - Accent3 2 3" xfId="3440"/>
    <cellStyle name="40% - Accent4" xfId="3441"/>
    <cellStyle name="40% - Accent4 2" xfId="3442"/>
    <cellStyle name="40% - Accent4 2 2" xfId="3443"/>
    <cellStyle name="40% - Accent4 2 3" xfId="3444"/>
    <cellStyle name="40% - Accent5" xfId="3445"/>
    <cellStyle name="40% - Accent5 2" xfId="3446"/>
    <cellStyle name="40% - Accent5 2 2" xfId="3447"/>
    <cellStyle name="40% - Accent5 2 3" xfId="3448"/>
    <cellStyle name="40% - Accent6" xfId="3449"/>
    <cellStyle name="40% - Accent6 2" xfId="3450"/>
    <cellStyle name="40% - Accent6 2 2" xfId="3451"/>
    <cellStyle name="40% - Accent6 2 3" xfId="3452"/>
    <cellStyle name="40% - Акцент1 10" xfId="3453"/>
    <cellStyle name="40% - Акцент1 11" xfId="3454"/>
    <cellStyle name="40% - Акцент1 2" xfId="3455"/>
    <cellStyle name="40% - Акцент1 2 2" xfId="3456"/>
    <cellStyle name="40% - Акцент1 2 2 2" xfId="3457"/>
    <cellStyle name="40% - Акцент1 2 3" xfId="3458"/>
    <cellStyle name="40% - Акцент1 2 3 2" xfId="6314"/>
    <cellStyle name="40% - Акцент1 2 4" xfId="3459"/>
    <cellStyle name="40% - Акцент1 2 5" xfId="3460"/>
    <cellStyle name="40% - Акцент1 2 6" xfId="3461"/>
    <cellStyle name="40% - Акцент1 2 7" xfId="6313"/>
    <cellStyle name="40% - Акцент1 3" xfId="3462"/>
    <cellStyle name="40% - Акцент1 3 2" xfId="3463"/>
    <cellStyle name="40% - Акцент1 3 2 2" xfId="3464"/>
    <cellStyle name="40% - Акцент1 3 3" xfId="3465"/>
    <cellStyle name="40% - Акцент1 3 4" xfId="3466"/>
    <cellStyle name="40% - Акцент1 3 5" xfId="3467"/>
    <cellStyle name="40% - Акцент1 3 6" xfId="3468"/>
    <cellStyle name="40% - Акцент1 4" xfId="3469"/>
    <cellStyle name="40% - Акцент1 4 2" xfId="3470"/>
    <cellStyle name="40% - Акцент1 4 3" xfId="3471"/>
    <cellStyle name="40% - Акцент1 4 4" xfId="3472"/>
    <cellStyle name="40% - Акцент1 4 5" xfId="3473"/>
    <cellStyle name="40% - Акцент1 4 6" xfId="3474"/>
    <cellStyle name="40% - Акцент1 5 2" xfId="3475"/>
    <cellStyle name="40% - Акцент1 5 3" xfId="3476"/>
    <cellStyle name="40% - Акцент1 6 2" xfId="3477"/>
    <cellStyle name="40% - Акцент1 6 3" xfId="3478"/>
    <cellStyle name="40% - Акцент1 7 2" xfId="3479"/>
    <cellStyle name="40% - Акцент1 7 3" xfId="3480"/>
    <cellStyle name="40% - Акцент1 8 2" xfId="3481"/>
    <cellStyle name="40% - Акцент1 8 3" xfId="3482"/>
    <cellStyle name="40% - Акцент1 9" xfId="3483"/>
    <cellStyle name="40% - Акцент2 10" xfId="3484"/>
    <cellStyle name="40% - Акцент2 11" xfId="3485"/>
    <cellStyle name="40% - Акцент2 2" xfId="3486"/>
    <cellStyle name="40% - Акцент2 2 2" xfId="3487"/>
    <cellStyle name="40% - Акцент2 2 2 2" xfId="3488"/>
    <cellStyle name="40% - Акцент2 2 3" xfId="3489"/>
    <cellStyle name="40% - Акцент2 2 3 2" xfId="6316"/>
    <cellStyle name="40% - Акцент2 2 4" xfId="3490"/>
    <cellStyle name="40% - Акцент2 2 5" xfId="3491"/>
    <cellStyle name="40% - Акцент2 2 6" xfId="3492"/>
    <cellStyle name="40% - Акцент2 2 7" xfId="6315"/>
    <cellStyle name="40% - Акцент2 3" xfId="3493"/>
    <cellStyle name="40% - Акцент2 3 2" xfId="3494"/>
    <cellStyle name="40% - Акцент2 3 2 2" xfId="3495"/>
    <cellStyle name="40% - Акцент2 3 3" xfId="3496"/>
    <cellStyle name="40% - Акцент2 3 4" xfId="3497"/>
    <cellStyle name="40% - Акцент2 3 5" xfId="3498"/>
    <cellStyle name="40% - Акцент2 3 6" xfId="3499"/>
    <cellStyle name="40% - Акцент2 4" xfId="3500"/>
    <cellStyle name="40% - Акцент2 4 2" xfId="3501"/>
    <cellStyle name="40% - Акцент2 4 3" xfId="3502"/>
    <cellStyle name="40% - Акцент2 4 4" xfId="3503"/>
    <cellStyle name="40% - Акцент2 4 5" xfId="3504"/>
    <cellStyle name="40% - Акцент2 4 6" xfId="3505"/>
    <cellStyle name="40% - Акцент2 5 2" xfId="3506"/>
    <cellStyle name="40% - Акцент2 5 3" xfId="3507"/>
    <cellStyle name="40% - Акцент2 6 2" xfId="3508"/>
    <cellStyle name="40% - Акцент2 6 3" xfId="3509"/>
    <cellStyle name="40% - Акцент2 7 2" xfId="3510"/>
    <cellStyle name="40% - Акцент2 7 3" xfId="3511"/>
    <cellStyle name="40% - Акцент2 8 2" xfId="3512"/>
    <cellStyle name="40% - Акцент2 8 3" xfId="3513"/>
    <cellStyle name="40% - Акцент2 9" xfId="3514"/>
    <cellStyle name="40% - Акцент3 10" xfId="3515"/>
    <cellStyle name="40% - Акцент3 11" xfId="3516"/>
    <cellStyle name="40% - Акцент3 2" xfId="3517"/>
    <cellStyle name="40% - Акцент3 2 2" xfId="3518"/>
    <cellStyle name="40% - Акцент3 2 2 2" xfId="3519"/>
    <cellStyle name="40% - Акцент3 2 3" xfId="3520"/>
    <cellStyle name="40% - Акцент3 2 3 2" xfId="6318"/>
    <cellStyle name="40% - Акцент3 2 4" xfId="3521"/>
    <cellStyle name="40% - Акцент3 2 5" xfId="3522"/>
    <cellStyle name="40% - Акцент3 2 6" xfId="3523"/>
    <cellStyle name="40% - Акцент3 2 7" xfId="6317"/>
    <cellStyle name="40% - Акцент3 3" xfId="3524"/>
    <cellStyle name="40% - Акцент3 3 2" xfId="3525"/>
    <cellStyle name="40% - Акцент3 3 2 2" xfId="3526"/>
    <cellStyle name="40% - Акцент3 3 3" xfId="3527"/>
    <cellStyle name="40% - Акцент3 3 4" xfId="3528"/>
    <cellStyle name="40% - Акцент3 3 5" xfId="3529"/>
    <cellStyle name="40% - Акцент3 3 6" xfId="3530"/>
    <cellStyle name="40% - Акцент3 4" xfId="3531"/>
    <cellStyle name="40% - Акцент3 4 2" xfId="3532"/>
    <cellStyle name="40% - Акцент3 4 3" xfId="3533"/>
    <cellStyle name="40% - Акцент3 4 4" xfId="3534"/>
    <cellStyle name="40% - Акцент3 4 5" xfId="3535"/>
    <cellStyle name="40% - Акцент3 4 6" xfId="3536"/>
    <cellStyle name="40% - Акцент3 5 2" xfId="3537"/>
    <cellStyle name="40% - Акцент3 5 3" xfId="3538"/>
    <cellStyle name="40% - Акцент3 6 2" xfId="3539"/>
    <cellStyle name="40% - Акцент3 6 3" xfId="3540"/>
    <cellStyle name="40% - Акцент3 7 2" xfId="3541"/>
    <cellStyle name="40% - Акцент3 7 3" xfId="3542"/>
    <cellStyle name="40% - Акцент3 8 2" xfId="3543"/>
    <cellStyle name="40% - Акцент3 8 3" xfId="3544"/>
    <cellStyle name="40% - Акцент3 9" xfId="3545"/>
    <cellStyle name="40% - Акцент4 10" xfId="3546"/>
    <cellStyle name="40% - Акцент4 11" xfId="3547"/>
    <cellStyle name="40% - Акцент4 2" xfId="3548"/>
    <cellStyle name="40% - Акцент4 2 2" xfId="3549"/>
    <cellStyle name="40% - Акцент4 2 2 2" xfId="3550"/>
    <cellStyle name="40% - Акцент4 2 3" xfId="3551"/>
    <cellStyle name="40% - Акцент4 2 3 2" xfId="6320"/>
    <cellStyle name="40% - Акцент4 2 4" xfId="3552"/>
    <cellStyle name="40% - Акцент4 2 5" xfId="3553"/>
    <cellStyle name="40% - Акцент4 2 6" xfId="3554"/>
    <cellStyle name="40% - Акцент4 2 7" xfId="6319"/>
    <cellStyle name="40% - Акцент4 3" xfId="3555"/>
    <cellStyle name="40% - Акцент4 3 2" xfId="3556"/>
    <cellStyle name="40% - Акцент4 3 2 2" xfId="3557"/>
    <cellStyle name="40% - Акцент4 3 3" xfId="3558"/>
    <cellStyle name="40% - Акцент4 3 4" xfId="3559"/>
    <cellStyle name="40% - Акцент4 3 5" xfId="3560"/>
    <cellStyle name="40% - Акцент4 3 6" xfId="3561"/>
    <cellStyle name="40% - Акцент4 4" xfId="3562"/>
    <cellStyle name="40% - Акцент4 4 2" xfId="3563"/>
    <cellStyle name="40% - Акцент4 4 3" xfId="3564"/>
    <cellStyle name="40% - Акцент4 4 4" xfId="3565"/>
    <cellStyle name="40% - Акцент4 4 5" xfId="3566"/>
    <cellStyle name="40% - Акцент4 4 6" xfId="3567"/>
    <cellStyle name="40% - Акцент4 5 2" xfId="3568"/>
    <cellStyle name="40% - Акцент4 5 3" xfId="3569"/>
    <cellStyle name="40% - Акцент4 6 2" xfId="3570"/>
    <cellStyle name="40% - Акцент4 6 3" xfId="3571"/>
    <cellStyle name="40% - Акцент4 7 2" xfId="3572"/>
    <cellStyle name="40% - Акцент4 7 3" xfId="3573"/>
    <cellStyle name="40% - Акцент4 8 2" xfId="3574"/>
    <cellStyle name="40% - Акцент4 8 3" xfId="3575"/>
    <cellStyle name="40% - Акцент4 9" xfId="3576"/>
    <cellStyle name="40% - Акцент5 10" xfId="3577"/>
    <cellStyle name="40% - Акцент5 11" xfId="3578"/>
    <cellStyle name="40% - Акцент5 2" xfId="3579"/>
    <cellStyle name="40% - Акцент5 2 2" xfId="3580"/>
    <cellStyle name="40% - Акцент5 2 2 2" xfId="3581"/>
    <cellStyle name="40% - Акцент5 2 3" xfId="3582"/>
    <cellStyle name="40% - Акцент5 2 3 2" xfId="6322"/>
    <cellStyle name="40% - Акцент5 2 4" xfId="3583"/>
    <cellStyle name="40% - Акцент5 2 5" xfId="3584"/>
    <cellStyle name="40% - Акцент5 2 6" xfId="3585"/>
    <cellStyle name="40% - Акцент5 2 7" xfId="6321"/>
    <cellStyle name="40% - Акцент5 3" xfId="3586"/>
    <cellStyle name="40% - Акцент5 3 2" xfId="3587"/>
    <cellStyle name="40% - Акцент5 3 2 2" xfId="3588"/>
    <cellStyle name="40% - Акцент5 3 3" xfId="3589"/>
    <cellStyle name="40% - Акцент5 3 4" xfId="3590"/>
    <cellStyle name="40% - Акцент5 3 5" xfId="3591"/>
    <cellStyle name="40% - Акцент5 3 6" xfId="3592"/>
    <cellStyle name="40% - Акцент5 4" xfId="3593"/>
    <cellStyle name="40% - Акцент5 4 2" xfId="3594"/>
    <cellStyle name="40% - Акцент5 4 3" xfId="3595"/>
    <cellStyle name="40% - Акцент5 4 4" xfId="3596"/>
    <cellStyle name="40% - Акцент5 4 5" xfId="3597"/>
    <cellStyle name="40% - Акцент5 4 6" xfId="3598"/>
    <cellStyle name="40% - Акцент5 5 2" xfId="3599"/>
    <cellStyle name="40% - Акцент5 5 3" xfId="3600"/>
    <cellStyle name="40% - Акцент5 6 2" xfId="3601"/>
    <cellStyle name="40% - Акцент5 6 3" xfId="3602"/>
    <cellStyle name="40% - Акцент5 7 2" xfId="3603"/>
    <cellStyle name="40% - Акцент5 7 3" xfId="3604"/>
    <cellStyle name="40% - Акцент5 8 2" xfId="3605"/>
    <cellStyle name="40% - Акцент5 8 3" xfId="3606"/>
    <cellStyle name="40% - Акцент5 9" xfId="3607"/>
    <cellStyle name="40% - Акцент6 10" xfId="3608"/>
    <cellStyle name="40% - Акцент6 11" xfId="3609"/>
    <cellStyle name="40% - Акцент6 2" xfId="3610"/>
    <cellStyle name="40% - Акцент6 2 2" xfId="3611"/>
    <cellStyle name="40% - Акцент6 2 2 2" xfId="3612"/>
    <cellStyle name="40% - Акцент6 2 3" xfId="3613"/>
    <cellStyle name="40% - Акцент6 2 3 2" xfId="6324"/>
    <cellStyle name="40% - Акцент6 2 4" xfId="3614"/>
    <cellStyle name="40% - Акцент6 2 5" xfId="3615"/>
    <cellStyle name="40% - Акцент6 2 6" xfId="3616"/>
    <cellStyle name="40% - Акцент6 2 7" xfId="6323"/>
    <cellStyle name="40% - Акцент6 3" xfId="3617"/>
    <cellStyle name="40% - Акцент6 3 2" xfId="3618"/>
    <cellStyle name="40% - Акцент6 3 2 2" xfId="3619"/>
    <cellStyle name="40% - Акцент6 3 3" xfId="3620"/>
    <cellStyle name="40% - Акцент6 3 4" xfId="3621"/>
    <cellStyle name="40% - Акцент6 3 5" xfId="3622"/>
    <cellStyle name="40% - Акцент6 3 6" xfId="3623"/>
    <cellStyle name="40% - Акцент6 4" xfId="3624"/>
    <cellStyle name="40% - Акцент6 4 2" xfId="3625"/>
    <cellStyle name="40% - Акцент6 4 3" xfId="3626"/>
    <cellStyle name="40% - Акцент6 4 4" xfId="3627"/>
    <cellStyle name="40% - Акцент6 4 5" xfId="3628"/>
    <cellStyle name="40% - Акцент6 4 6" xfId="3629"/>
    <cellStyle name="40% - Акцент6 5 2" xfId="3630"/>
    <cellStyle name="40% - Акцент6 5 3" xfId="3631"/>
    <cellStyle name="40% - Акцент6 6 2" xfId="3632"/>
    <cellStyle name="40% - Акцент6 6 3" xfId="3633"/>
    <cellStyle name="40% - Акцент6 7 2" xfId="3634"/>
    <cellStyle name="40% - Акцент6 7 3" xfId="3635"/>
    <cellStyle name="40% - Акцент6 8 2" xfId="3636"/>
    <cellStyle name="40% - Акцент6 8 3" xfId="3637"/>
    <cellStyle name="40% - Акцент6 9" xfId="3638"/>
    <cellStyle name="60% - Accent1" xfId="3639"/>
    <cellStyle name="60% - Accent1 2" xfId="3640"/>
    <cellStyle name="60% - Accent1 2 2" xfId="3641"/>
    <cellStyle name="60% - Accent2" xfId="3642"/>
    <cellStyle name="60% - Accent2 2" xfId="3643"/>
    <cellStyle name="60% - Accent2 2 2" xfId="3644"/>
    <cellStyle name="60% - Accent3" xfId="3645"/>
    <cellStyle name="60% - Accent3 2" xfId="3646"/>
    <cellStyle name="60% - Accent3 2 2" xfId="3647"/>
    <cellStyle name="60% - Accent4" xfId="3648"/>
    <cellStyle name="60% - Accent4 2" xfId="3649"/>
    <cellStyle name="60% - Accent4 2 2" xfId="3650"/>
    <cellStyle name="60% - Accent5" xfId="3651"/>
    <cellStyle name="60% - Accent5 2" xfId="3652"/>
    <cellStyle name="60% - Accent5 2 2" xfId="3653"/>
    <cellStyle name="60% - Accent6" xfId="3654"/>
    <cellStyle name="60% - Accent6 2" xfId="3655"/>
    <cellStyle name="60% - Accent6 2 2" xfId="3656"/>
    <cellStyle name="60% - Акцент1 10" xfId="3657"/>
    <cellStyle name="60% - Акцент1 11" xfId="3658"/>
    <cellStyle name="60% - Акцент1 2" xfId="3659"/>
    <cellStyle name="60% - Акцент1 2 2" xfId="3660"/>
    <cellStyle name="60% - Акцент1 2 3" xfId="3661"/>
    <cellStyle name="60% - Акцент1 2 4" xfId="3662"/>
    <cellStyle name="60% - Акцент1 2 5" xfId="3663"/>
    <cellStyle name="60% - Акцент1 2 6" xfId="3664"/>
    <cellStyle name="60% - Акцент1 2 7" xfId="6325"/>
    <cellStyle name="60% - Акцент1 3" xfId="3665"/>
    <cellStyle name="60% - Акцент1 3 2" xfId="3666"/>
    <cellStyle name="60% - Акцент1 4" xfId="3667"/>
    <cellStyle name="60% - Акцент1 5" xfId="3668"/>
    <cellStyle name="60% - Акцент1 6" xfId="3669"/>
    <cellStyle name="60% - Акцент1 7" xfId="3670"/>
    <cellStyle name="60% - Акцент1 8" xfId="3671"/>
    <cellStyle name="60% - Акцент1 9" xfId="3672"/>
    <cellStyle name="60% - Акцент2 10" xfId="3673"/>
    <cellStyle name="60% - Акцент2 11" xfId="3674"/>
    <cellStyle name="60% - Акцент2 2" xfId="3675"/>
    <cellStyle name="60% - Акцент2 2 2" xfId="3676"/>
    <cellStyle name="60% - Акцент2 2 3" xfId="3677"/>
    <cellStyle name="60% - Акцент2 2 4" xfId="3678"/>
    <cellStyle name="60% - Акцент2 2 5" xfId="3679"/>
    <cellStyle name="60% - Акцент2 2 6" xfId="3680"/>
    <cellStyle name="60% - Акцент2 2 7" xfId="6326"/>
    <cellStyle name="60% - Акцент2 3" xfId="3681"/>
    <cellStyle name="60% - Акцент2 3 2" xfId="3682"/>
    <cellStyle name="60% - Акцент2 4" xfId="3683"/>
    <cellStyle name="60% - Акцент2 5" xfId="3684"/>
    <cellStyle name="60% - Акцент2 6" xfId="3685"/>
    <cellStyle name="60% - Акцент2 7" xfId="3686"/>
    <cellStyle name="60% - Акцент2 8" xfId="3687"/>
    <cellStyle name="60% - Акцент2 9" xfId="3688"/>
    <cellStyle name="60% - Акцент3 10" xfId="3689"/>
    <cellStyle name="60% - Акцент3 11" xfId="3690"/>
    <cellStyle name="60% - Акцент3 2" xfId="3691"/>
    <cellStyle name="60% - Акцент3 2 2" xfId="3692"/>
    <cellStyle name="60% - Акцент3 2 3" xfId="3693"/>
    <cellStyle name="60% - Акцент3 2 4" xfId="3694"/>
    <cellStyle name="60% - Акцент3 2 5" xfId="3695"/>
    <cellStyle name="60% - Акцент3 2 6" xfId="3696"/>
    <cellStyle name="60% - Акцент3 2 7" xfId="6327"/>
    <cellStyle name="60% - Акцент3 3" xfId="3697"/>
    <cellStyle name="60% - Акцент3 3 2" xfId="3698"/>
    <cellStyle name="60% - Акцент3 4" xfId="3699"/>
    <cellStyle name="60% - Акцент3 5" xfId="3700"/>
    <cellStyle name="60% - Акцент3 6" xfId="3701"/>
    <cellStyle name="60% - Акцент3 7" xfId="3702"/>
    <cellStyle name="60% - Акцент3 8" xfId="3703"/>
    <cellStyle name="60% - Акцент3 9" xfId="3704"/>
    <cellStyle name="60% - Акцент4 10" xfId="3705"/>
    <cellStyle name="60% - Акцент4 11" xfId="3706"/>
    <cellStyle name="60% - Акцент4 2" xfId="3707"/>
    <cellStyle name="60% - Акцент4 2 2" xfId="3708"/>
    <cellStyle name="60% - Акцент4 2 3" xfId="3709"/>
    <cellStyle name="60% - Акцент4 2 4" xfId="3710"/>
    <cellStyle name="60% - Акцент4 2 5" xfId="3711"/>
    <cellStyle name="60% - Акцент4 2 6" xfId="3712"/>
    <cellStyle name="60% - Акцент4 2 7" xfId="6328"/>
    <cellStyle name="60% - Акцент4 3" xfId="3713"/>
    <cellStyle name="60% - Акцент4 3 2" xfId="3714"/>
    <cellStyle name="60% - Акцент4 4" xfId="3715"/>
    <cellStyle name="60% - Акцент4 5" xfId="3716"/>
    <cellStyle name="60% - Акцент4 6" xfId="3717"/>
    <cellStyle name="60% - Акцент4 7" xfId="3718"/>
    <cellStyle name="60% - Акцент4 8" xfId="3719"/>
    <cellStyle name="60% - Акцент4 9" xfId="3720"/>
    <cellStyle name="60% - Акцент5 10" xfId="3721"/>
    <cellStyle name="60% - Акцент5 11" xfId="3722"/>
    <cellStyle name="60% - Акцент5 2" xfId="3723"/>
    <cellStyle name="60% - Акцент5 2 2" xfId="3724"/>
    <cellStyle name="60% - Акцент5 2 3" xfId="3725"/>
    <cellStyle name="60% - Акцент5 2 4" xfId="3726"/>
    <cellStyle name="60% - Акцент5 2 5" xfId="3727"/>
    <cellStyle name="60% - Акцент5 2 6" xfId="3728"/>
    <cellStyle name="60% - Акцент5 2 7" xfId="6329"/>
    <cellStyle name="60% - Акцент5 3" xfId="3729"/>
    <cellStyle name="60% - Акцент5 3 2" xfId="3730"/>
    <cellStyle name="60% - Акцент5 4" xfId="3731"/>
    <cellStyle name="60% - Акцент5 5" xfId="3732"/>
    <cellStyle name="60% - Акцент5 6" xfId="3733"/>
    <cellStyle name="60% - Акцент5 7" xfId="3734"/>
    <cellStyle name="60% - Акцент5 8" xfId="3735"/>
    <cellStyle name="60% - Акцент5 9" xfId="3736"/>
    <cellStyle name="60% - Акцент6 10" xfId="3737"/>
    <cellStyle name="60% - Акцент6 11" xfId="3738"/>
    <cellStyle name="60% - Акцент6 2" xfId="3739"/>
    <cellStyle name="60% - Акцент6 2 2" xfId="3740"/>
    <cellStyle name="60% - Акцент6 2 3" xfId="3741"/>
    <cellStyle name="60% - Акцент6 2 4" xfId="3742"/>
    <cellStyle name="60% - Акцент6 2 5" xfId="3743"/>
    <cellStyle name="60% - Акцент6 2 6" xfId="3744"/>
    <cellStyle name="60% - Акцент6 2 7" xfId="6330"/>
    <cellStyle name="60% - Акцент6 3" xfId="3745"/>
    <cellStyle name="60% - Акцент6 3 2" xfId="3746"/>
    <cellStyle name="60% - Акцент6 4" xfId="3747"/>
    <cellStyle name="60% - Акцент6 5" xfId="3748"/>
    <cellStyle name="60% - Акцент6 6" xfId="3749"/>
    <cellStyle name="60% - Акцент6 7" xfId="3750"/>
    <cellStyle name="60% - Акцент6 8" xfId="3751"/>
    <cellStyle name="60% - Акцент6 9" xfId="3752"/>
    <cellStyle name="8" xfId="3753"/>
    <cellStyle name="8_3" xfId="3754"/>
    <cellStyle name="8_Cash UK CHP 06.2008 Preliminary as of 03.07.2008" xfId="3755"/>
    <cellStyle name="8_Cash UK CHP 06.2008 Preliminary as of 03.07.2008_3" xfId="3756"/>
    <cellStyle name="8_Cash UK CHP 06.2008 Preliminary as of 03.07.2008_CF_ShGES_2011" xfId="3757"/>
    <cellStyle name="8_Cash UK CHP 06.2008 Preliminary as of 03.07.2008_IPL_INPUT" xfId="3758"/>
    <cellStyle name="8_Cash UK CHP 06.2008 Preliminary as of 03.07.2008_IS F" xfId="3759"/>
    <cellStyle name="8_Cash UK CHP 06.2008 Preliminary as of 03.07.2008_May Forecast" xfId="3760"/>
    <cellStyle name="8_Cash UK CHP 06.2008 Preliminary as of 03.07.2008_UKC" xfId="3761"/>
    <cellStyle name="8_Cash UK CHP 06.2008 Preliminary as of 03.07.2008_UKC_CALC" xfId="3762"/>
    <cellStyle name="8_Cash UK CHP 06.2008 Preliminary as of 03.07.2008_UKC_INPUT" xfId="3763"/>
    <cellStyle name="8_Cash UK CHP 06.2008 Preliminary as of 03.07.2008_UKC_INPUT_F_UKCHP" xfId="3764"/>
    <cellStyle name="8_Cash UK CHP 06.2008 Preliminary as of 03.07.2008_UKH_CALC" xfId="3765"/>
    <cellStyle name="8_Cash UK CHP 06.2008 Preliminary as of 03.07.2008_прогноз июль" xfId="3766"/>
    <cellStyle name="8_Cash UK CHP 06.2008 Preliminary as of 03.07.2008_прогноз июль 2" xfId="3767"/>
    <cellStyle name="8_Cash UK CHP 06.2008 Preliminary as of 03.07.2008_Распределение инв  пр  08- 10 (аморт и приб)" xfId="3768"/>
    <cellStyle name="8_Cash UK CHP 06.2008 Preliminary as of 03.07.2008_Распределение инв  пр  08- 10 (аморт и приб)_3" xfId="3769"/>
    <cellStyle name="8_Cash UK CHP 06.2008 Preliminary as of 03.07.2008_Распределение инв  пр  08- 10 (аморт и приб)_May Forecast" xfId="3770"/>
    <cellStyle name="8_Cash UK CHP 06.2008 Preliminary as of 03.07.2008_Распределение инв  пр  08- 10 (аморт и приб)_UKC" xfId="3771"/>
    <cellStyle name="8_Cash UK CHP 06.2008 Preliminary as of 03.07.2008_Распределение инв  пр  08- 10 (аморт и приб)_UKC_CALC" xfId="3772"/>
    <cellStyle name="8_Cash UK CHP 06.2008 Preliminary as of 03.07.2008_Распределение инв  пр  08- 10 (аморт и приб)_UKC_INPUT" xfId="3773"/>
    <cellStyle name="8_Cash UK CHP 06.2008 Preliminary as of 03.07.2008_Распределение инв  пр  08- 10 (аморт и приб)_UKC_INPUT_F_UKCHP" xfId="3774"/>
    <cellStyle name="8_Cash UK CHP 06.2008 Preliminary as of 03.07.2008_Тариф UKCHP прогноз на среднесро тариф аморт вся сразу" xfId="3775"/>
    <cellStyle name="8_CF_ShGES_2011" xfId="3776"/>
    <cellStyle name="8_IPL_INPUT" xfId="3777"/>
    <cellStyle name="8_May Forecast" xfId="3778"/>
    <cellStyle name="8_R1-UKCHP" xfId="3779"/>
    <cellStyle name="8_Template ShulbaHPP 2009-2018" xfId="3780"/>
    <cellStyle name="8_UK CHP Forecast 06 2008 Preliminary as of 03.07.2008" xfId="3781"/>
    <cellStyle name="8_UK CHP Forecast 06 2008 Preliminary as of 03.07.2008_3" xfId="3782"/>
    <cellStyle name="8_UK CHP Forecast 06 2008 Preliminary as of 03.07.2008_CF_ShGES_2011" xfId="3783"/>
    <cellStyle name="8_UK CHP Forecast 06 2008 Preliminary as of 03.07.2008_IPL_INPUT" xfId="3784"/>
    <cellStyle name="8_UK CHP Forecast 06 2008 Preliminary as of 03.07.2008_IS F" xfId="3785"/>
    <cellStyle name="8_UK CHP Forecast 06 2008 Preliminary as of 03.07.2008_May Forecast" xfId="3786"/>
    <cellStyle name="8_UK CHP Forecast 06 2008 Preliminary as of 03.07.2008_UKC" xfId="3787"/>
    <cellStyle name="8_UK CHP Forecast 06 2008 Preliminary as of 03.07.2008_UKC_CALC" xfId="3788"/>
    <cellStyle name="8_UK CHP Forecast 06 2008 Preliminary as of 03.07.2008_UKC_INPUT" xfId="3789"/>
    <cellStyle name="8_UK CHP Forecast 06 2008 Preliminary as of 03.07.2008_UKC_INPUT_F_UKCHP" xfId="3790"/>
    <cellStyle name="8_UK CHP Forecast 06 2008 Preliminary as of 03.07.2008_UKH_CALC" xfId="3791"/>
    <cellStyle name="8_UK CHP Forecast 06 2008 Preliminary as of 03.07.2008_прогноз июль" xfId="3792"/>
    <cellStyle name="8_UK CHP Forecast 06 2008 Preliminary as of 03.07.2008_прогноз июль 2" xfId="3793"/>
    <cellStyle name="8_UK CHP Forecast 06 2008 Preliminary as of 03.07.2008_Распределение инв  пр  08- 10 (аморт и приб)" xfId="3794"/>
    <cellStyle name="8_UK CHP Forecast 06 2008 Preliminary as of 03.07.2008_Распределение инв  пр  08- 10 (аморт и приб)_3" xfId="3795"/>
    <cellStyle name="8_UK CHP Forecast 06 2008 Preliminary as of 03.07.2008_Распределение инв  пр  08- 10 (аморт и приб)_May Forecast" xfId="3796"/>
    <cellStyle name="8_UK CHP Forecast 06 2008 Preliminary as of 03.07.2008_Распределение инв  пр  08- 10 (аморт и приб)_UKC" xfId="3797"/>
    <cellStyle name="8_UK CHP Forecast 06 2008 Preliminary as of 03.07.2008_Распределение инв  пр  08- 10 (аморт и приб)_UKC_CALC" xfId="3798"/>
    <cellStyle name="8_UK CHP Forecast 06 2008 Preliminary as of 03.07.2008_Распределение инв  пр  08- 10 (аморт и приб)_UKC_INPUT" xfId="3799"/>
    <cellStyle name="8_UK CHP Forecast 06 2008 Preliminary as of 03.07.2008_Распределение инв  пр  08- 10 (аморт и приб)_UKC_INPUT_F_UKCHP" xfId="3800"/>
    <cellStyle name="8_UK CHP Forecast 06 2008 Preliminary as of 03.07.2008_Тариф UKCHP прогноз на среднесро тариф аморт вся сразу" xfId="3801"/>
    <cellStyle name="8_UKC" xfId="3802"/>
    <cellStyle name="8_UKC_CALC" xfId="3803"/>
    <cellStyle name="8_UKC_INPUT" xfId="3804"/>
    <cellStyle name="8_UKC_INPUT_F_UKCHP" xfId="3805"/>
    <cellStyle name="8_Анализ отклонений" xfId="3806"/>
    <cellStyle name="8_Анализ отклонений 2" xfId="3807"/>
    <cellStyle name="8_Анализ отклонений_IS F" xfId="3808"/>
    <cellStyle name="8_Анализ отклонений_прогноз ДУП" xfId="3809"/>
    <cellStyle name="8_Анализ отклонений_прогноз июль" xfId="3810"/>
    <cellStyle name="8_Анализ отклонений_Сравнит анализ тарифов" xfId="3811"/>
    <cellStyle name="8_Копия general-11-year без перепродажи" xfId="3812"/>
    <cellStyle name="8_КЦ 09 B" xfId="3813"/>
    <cellStyle name="8_КЦ 09 B_3" xfId="3814"/>
    <cellStyle name="8_КЦ 09 B_CF_ShGES_2011" xfId="3815"/>
    <cellStyle name="8_КЦ 09 B_IPL_INPUT" xfId="3816"/>
    <cellStyle name="8_КЦ 09 B_IS F" xfId="3817"/>
    <cellStyle name="8_КЦ 09 B_May Forecast" xfId="3818"/>
    <cellStyle name="8_КЦ 09 B_UKC" xfId="3819"/>
    <cellStyle name="8_КЦ 09 B_UKC_CALC" xfId="3820"/>
    <cellStyle name="8_КЦ 09 B_UKC_INPUT" xfId="3821"/>
    <cellStyle name="8_КЦ 09 B_UKC_INPUT_F_UKCHP" xfId="3822"/>
    <cellStyle name="8_КЦ 09 B_UKH_CALC" xfId="3823"/>
    <cellStyle name="8_КЦ 09 B_прогноз июль" xfId="3824"/>
    <cellStyle name="8_КЦ 09 B_прогноз июль 2" xfId="3825"/>
    <cellStyle name="8_КЦ 09 B_Распределение инв  пр  08- 10 (аморт и приб)" xfId="3826"/>
    <cellStyle name="8_КЦ 09 B_Распределение инв  пр  08- 10 (аморт и приб)_3" xfId="3827"/>
    <cellStyle name="8_КЦ 09 B_Распределение инв  пр  08- 10 (аморт и приб)_May Forecast" xfId="3828"/>
    <cellStyle name="8_КЦ 09 B_Распределение инв  пр  08- 10 (аморт и приб)_UKC" xfId="3829"/>
    <cellStyle name="8_КЦ 09 B_Распределение инв  пр  08- 10 (аморт и приб)_UKC_CALC" xfId="3830"/>
    <cellStyle name="8_КЦ 09 B_Распределение инв  пр  08- 10 (аморт и приб)_UKC_INPUT" xfId="3831"/>
    <cellStyle name="8_КЦ 09 B_Распределение инв  пр  08- 10 (аморт и приб)_UKC_INPUT_F_UKCHP" xfId="3832"/>
    <cellStyle name="8_КЦ 09 B_Тариф UKCHP прогноз на среднесро тариф аморт вся сразу" xfId="3833"/>
    <cellStyle name="8_КЦ 09 B_ЭЦ 10 B" xfId="3834"/>
    <cellStyle name="8_Прил 11 админ" xfId="3835"/>
    <cellStyle name="8_Прил 25 основ произ" xfId="3836"/>
    <cellStyle name="8_Прил 26 вспомог произ" xfId="3837"/>
    <cellStyle name="8_прил 27 Наклад" xfId="3838"/>
    <cellStyle name="8_Прил 5 отч по дох" xfId="3839"/>
    <cellStyle name="8_Прил 6 Отч по расход" xfId="3840"/>
    <cellStyle name="8_Прил 8-Пост ДС" xfId="3841"/>
    <cellStyle name="8_Прил 9 - Выб ДС" xfId="3842"/>
    <cellStyle name="8_прогноз июль" xfId="3843"/>
    <cellStyle name="8_прогноз июль 2" xfId="3844"/>
    <cellStyle name="8_Тариф UKCHP прогноз на среднесро тариф аморт вся сразу" xfId="3845"/>
    <cellStyle name="8_УК ТЭЦ 2009 F" xfId="3846"/>
    <cellStyle name="8_УК ТЭЦ 2009 F_Распределение инв  пр  08- 10 (аморт и приб)" xfId="3847"/>
    <cellStyle name="8_УК ТЭЦ 2009 F_Распределение инв  пр  08- 10 (аморт и приб)_3" xfId="3848"/>
    <cellStyle name="8_УК ТЭЦ 2009 F_Распределение инв  пр  08- 10 (аморт и приб)_May Forecast" xfId="3849"/>
    <cellStyle name="8_УК ТЭЦ 2009 F_Распределение инв  пр  08- 10 (аморт и приб)_UKC" xfId="3850"/>
    <cellStyle name="8_УК ТЭЦ 2009 F_Распределение инв  пр  08- 10 (аморт и приб)_UKC_CALC" xfId="3851"/>
    <cellStyle name="8_УК ТЭЦ 2009 F_Распределение инв  пр  08- 10 (аморт и приб)_UKC_INPUT" xfId="3852"/>
    <cellStyle name="8_УК ТЭЦ 2009 F_Распределение инв  пр  08- 10 (аморт и приб)_UKC_INPUT_F_UKCHP" xfId="3853"/>
    <cellStyle name="8_УК ТЭЦ 2009 F_Упр 2009 F" xfId="3854"/>
    <cellStyle name="8_УК ТЭЦ 2009 F_Упр 2009 F_3" xfId="3855"/>
    <cellStyle name="8_УК ТЭЦ 2009 F_Упр 2009 F_May Forecast" xfId="3856"/>
    <cellStyle name="8_УК ТЭЦ 2009 F_Упр 2009 F_UKC" xfId="3857"/>
    <cellStyle name="8_УК ТЭЦ 2009 F_Упр 2009 F_UKC_CALC" xfId="3858"/>
    <cellStyle name="8_УК ТЭЦ 2009 F_Упр 2009 F_UKC_INPUT" xfId="3859"/>
    <cellStyle name="8_УК ТЭЦ 2009 F_Упр 2009 F_UKC_INPUT_F_UKCHP" xfId="3860"/>
    <cellStyle name="8_УК ТЭЦ 2009 F_Упр 2010 B" xfId="3861"/>
    <cellStyle name="8_УК ТЭЦ 2009 F_Упр 2010 B_3" xfId="3862"/>
    <cellStyle name="8_УК ТЭЦ 2009 F_Упр 2010 B_May Forecast" xfId="3863"/>
    <cellStyle name="8_УК ТЭЦ 2009 F_Упр 2010 B_UKC" xfId="3864"/>
    <cellStyle name="8_УК ТЭЦ 2009 F_Упр 2010 B_UKC_CALC" xfId="3865"/>
    <cellStyle name="8_УК ТЭЦ 2009 F_Упр 2010 B_UKC_INPUT" xfId="3866"/>
    <cellStyle name="8_УК ТЭЦ 2009 F_Упр 2010 B_UKC_INPUT_F_UKCHP" xfId="3867"/>
    <cellStyle name="8_УК ТЭЦ 2009 F_Упр 2011 B" xfId="3868"/>
    <cellStyle name="8_Упр 2008 F" xfId="3869"/>
    <cellStyle name="8_Упр 2008 F 2" xfId="3870"/>
    <cellStyle name="8_Упр 2008 F_IS F" xfId="3871"/>
    <cellStyle name="8_Упр 2008 F_прогноз ДУП" xfId="3872"/>
    <cellStyle name="8_Упр 2008 F_прогноз июль" xfId="3873"/>
    <cellStyle name="8_Упр 2008 F_Распределение инв  пр  08- 10 (аморт и приб)" xfId="3874"/>
    <cellStyle name="8_Упр 2008 F_Сравнит анализ тарифов" xfId="3875"/>
    <cellStyle name="8_Упр 2009 B" xfId="3876"/>
    <cellStyle name="8_Упр 2009 B 2" xfId="3877"/>
    <cellStyle name="8_Упр 2009 B_IS F" xfId="3878"/>
    <cellStyle name="8_Упр 2009 B_прогноз ДУП" xfId="3879"/>
    <cellStyle name="8_Упр 2009 B_Распределение инв  пр  08- 10 (аморт и приб)" xfId="3880"/>
    <cellStyle name="8_Упр 2009 B_Сравнит анализ тарифов" xfId="3881"/>
    <cellStyle name="8_Упр 2009 F" xfId="3882"/>
    <cellStyle name="8_Упр 2010 B" xfId="3883"/>
    <cellStyle name="8_Упр 2011 B" xfId="3884"/>
    <cellStyle name="8_ЭЦ 10 B" xfId="3885"/>
    <cellStyle name="8pt" xfId="3886"/>
    <cellStyle name="A??¶ [0]_INQUIRY ?µ??A?A? " xfId="3887"/>
    <cellStyle name="A??¶_INQUIRY ?µ??A?A? " xfId="3888"/>
    <cellStyle name="A3 297 x 420 mm" xfId="3889"/>
    <cellStyle name="Aaia?iue [0]_?anoiau" xfId="3890"/>
    <cellStyle name="Aaia?iue_?anoiau" xfId="3891"/>
    <cellStyle name="Äåíåæíûé" xfId="3892"/>
    <cellStyle name="Äåíåæíûé [0]" xfId="3893"/>
    <cellStyle name="Accent1" xfId="3894"/>
    <cellStyle name="Accent1 - 20%" xfId="3895"/>
    <cellStyle name="Accent1 - 20% 2" xfId="3896"/>
    <cellStyle name="Accent1 - 40%" xfId="3897"/>
    <cellStyle name="Accent1 - 40% 2" xfId="3898"/>
    <cellStyle name="Accent1 - 60%" xfId="3899"/>
    <cellStyle name="Accent1 - 60% 2" xfId="3900"/>
    <cellStyle name="Accent1 2" xfId="3901"/>
    <cellStyle name="Accent1 2 2" xfId="3902"/>
    <cellStyle name="Accent1 3" xfId="3903"/>
    <cellStyle name="Accent1 4" xfId="3904"/>
    <cellStyle name="Accent1 5" xfId="3905"/>
    <cellStyle name="Accent1 6" xfId="3906"/>
    <cellStyle name="Accent2" xfId="3907"/>
    <cellStyle name="Accent2 - 20%" xfId="3908"/>
    <cellStyle name="Accent2 - 20% 2" xfId="3909"/>
    <cellStyle name="Accent2 - 40%" xfId="3910"/>
    <cellStyle name="Accent2 - 40% 2" xfId="3911"/>
    <cellStyle name="Accent2 - 60%" xfId="3912"/>
    <cellStyle name="Accent2 - 60% 2" xfId="3913"/>
    <cellStyle name="Accent2 2" xfId="3914"/>
    <cellStyle name="Accent2 2 2" xfId="3915"/>
    <cellStyle name="Accent2 3" xfId="3916"/>
    <cellStyle name="Accent2 4" xfId="3917"/>
    <cellStyle name="Accent2 5" xfId="3918"/>
    <cellStyle name="Accent2 6" xfId="3919"/>
    <cellStyle name="Accent3" xfId="3920"/>
    <cellStyle name="Accent3 - 20%" xfId="3921"/>
    <cellStyle name="Accent3 - 20% 2" xfId="3922"/>
    <cellStyle name="Accent3 - 40%" xfId="3923"/>
    <cellStyle name="Accent3 - 40% 2" xfId="3924"/>
    <cellStyle name="Accent3 - 60%" xfId="3925"/>
    <cellStyle name="Accent3 - 60% 2" xfId="3926"/>
    <cellStyle name="Accent3 2" xfId="3927"/>
    <cellStyle name="Accent3 2 2" xfId="3928"/>
    <cellStyle name="Accent3 3" xfId="3929"/>
    <cellStyle name="Accent3 4" xfId="3930"/>
    <cellStyle name="Accent3 5" xfId="3931"/>
    <cellStyle name="Accent3 6" xfId="3932"/>
    <cellStyle name="Accent4" xfId="3933"/>
    <cellStyle name="Accent4 - 20%" xfId="3934"/>
    <cellStyle name="Accent4 - 20% 2" xfId="3935"/>
    <cellStyle name="Accent4 - 40%" xfId="3936"/>
    <cellStyle name="Accent4 - 40% 2" xfId="3937"/>
    <cellStyle name="Accent4 - 60%" xfId="3938"/>
    <cellStyle name="Accent4 - 60% 2" xfId="3939"/>
    <cellStyle name="Accent4 2" xfId="3940"/>
    <cellStyle name="Accent4 2 2" xfId="3941"/>
    <cellStyle name="Accent4 3" xfId="3942"/>
    <cellStyle name="Accent4 4" xfId="3943"/>
    <cellStyle name="Accent4 5" xfId="3944"/>
    <cellStyle name="Accent4 6" xfId="3945"/>
    <cellStyle name="Accent5" xfId="3946"/>
    <cellStyle name="Accent5 - 20%" xfId="3947"/>
    <cellStyle name="Accent5 - 20% 2" xfId="3948"/>
    <cellStyle name="Accent5 - 40%" xfId="3949"/>
    <cellStyle name="Accent5 - 40% 2" xfId="3950"/>
    <cellStyle name="Accent5 - 60%" xfId="3951"/>
    <cellStyle name="Accent5 - 60% 2" xfId="3952"/>
    <cellStyle name="Accent5 2" xfId="3953"/>
    <cellStyle name="Accent5 2 2" xfId="3954"/>
    <cellStyle name="Accent5 3" xfId="3955"/>
    <cellStyle name="Accent5 4" xfId="3956"/>
    <cellStyle name="Accent5 5" xfId="3957"/>
    <cellStyle name="Accent5 6" xfId="3958"/>
    <cellStyle name="Accent6" xfId="3959"/>
    <cellStyle name="Accent6 - 20%" xfId="3960"/>
    <cellStyle name="Accent6 - 20% 2" xfId="3961"/>
    <cellStyle name="Accent6 - 40%" xfId="3962"/>
    <cellStyle name="Accent6 - 40% 2" xfId="3963"/>
    <cellStyle name="Accent6 - 60%" xfId="3964"/>
    <cellStyle name="Accent6 - 60% 2" xfId="3965"/>
    <cellStyle name="Accent6 2" xfId="3966"/>
    <cellStyle name="Accent6 2 2" xfId="3967"/>
    <cellStyle name="Accent6 3" xfId="3968"/>
    <cellStyle name="Accent6 4" xfId="3969"/>
    <cellStyle name="Accent6 5" xfId="3970"/>
    <cellStyle name="Accent6 6" xfId="3971"/>
    <cellStyle name="AeE­ [0]_INQUIRY ?µ??A?A? " xfId="3972"/>
    <cellStyle name="AeE­_INQUIRY ?µ??A?A? " xfId="3973"/>
    <cellStyle name="Aeia?nnueea" xfId="3974"/>
    <cellStyle name="Aeia?nnueea 2" xfId="3975"/>
    <cellStyle name="AES - FORMULA" xfId="3976"/>
    <cellStyle name="AES - INPUT NUMBER" xfId="3977"/>
    <cellStyle name="AÞ¸¶ [0]_INQUIRY ¿µ¾÷AßAø " xfId="3978"/>
    <cellStyle name="AÞ¸¶_INQUIRY ¿µ¾÷AßAø " xfId="3979"/>
    <cellStyle name="Bad" xfId="3980"/>
    <cellStyle name="Bad 2" xfId="3981"/>
    <cellStyle name="Bad 2 2" xfId="3982"/>
    <cellStyle name="Balance" xfId="3983"/>
    <cellStyle name="Balance 2" xfId="3984"/>
    <cellStyle name="Balance 2 2" xfId="3985"/>
    <cellStyle name="Balance 2 3" xfId="3986"/>
    <cellStyle name="Balance 3" xfId="3987"/>
    <cellStyle name="Balance 3 2" xfId="3988"/>
    <cellStyle name="Balance 4" xfId="3989"/>
    <cellStyle name="Balance 4 2" xfId="3990"/>
    <cellStyle name="Balance 5" xfId="3991"/>
    <cellStyle name="Balance_4П" xfId="3992"/>
    <cellStyle name="BalanceBold" xfId="3993"/>
    <cellStyle name="BalanceBold 2" xfId="3994"/>
    <cellStyle name="BalanceBold 2 2" xfId="3995"/>
    <cellStyle name="BalanceBold_4П" xfId="3996"/>
    <cellStyle name="BM Input" xfId="3997"/>
    <cellStyle name="BM Input External Link" xfId="3998"/>
    <cellStyle name="BM Input Modeller" xfId="3999"/>
    <cellStyle name="BM Input Static" xfId="4000"/>
    <cellStyle name="BM Label" xfId="4001"/>
    <cellStyle name="Body" xfId="4002"/>
    <cellStyle name="Body 2" xfId="4003"/>
    <cellStyle name="Bold/Border" xfId="4004"/>
    <cellStyle name="Border" xfId="4005"/>
    <cellStyle name="Border Heavy" xfId="4006"/>
    <cellStyle name="Border Heavy 2" xfId="4007"/>
    <cellStyle name="Border Heavy 2 2" xfId="4008"/>
    <cellStyle name="Border Heavy 2 3" xfId="4009"/>
    <cellStyle name="Border Heavy 2 3 2" xfId="4010"/>
    <cellStyle name="Border Thin" xfId="4011"/>
    <cellStyle name="Bullet" xfId="4012"/>
    <cellStyle name="C?A?_?µ??CoE? " xfId="4013"/>
    <cellStyle name="C?AØ_¿µ¾÷CoE² " xfId="4014"/>
    <cellStyle name="C01_Page_head" xfId="4015"/>
    <cellStyle name="C03_Col head general" xfId="4016"/>
    <cellStyle name="C04_Note col head" xfId="4017"/>
    <cellStyle name="C06_Previous yr col head" xfId="4018"/>
    <cellStyle name="C08_Table text" xfId="4019"/>
    <cellStyle name="C11_Note head" xfId="4020"/>
    <cellStyle name="C14_Current year figs" xfId="4021"/>
    <cellStyle name="C14b_Current Year Figs 3 dec" xfId="4022"/>
    <cellStyle name="C15_Previous year figs" xfId="4023"/>
    <cellStyle name="Calc - White" xfId="4024"/>
    <cellStyle name="Calc Currency (0)" xfId="4025"/>
    <cellStyle name="Calc Currency (0) 2" xfId="4026"/>
    <cellStyle name="Calc Currency (0)_4П" xfId="4027"/>
    <cellStyle name="Calc Currency (2)" xfId="4028"/>
    <cellStyle name="Calc Currency (2) 2" xfId="4029"/>
    <cellStyle name="Calc Currency (2) 2 2" xfId="4030"/>
    <cellStyle name="Calc Currency (2)_4П" xfId="4031"/>
    <cellStyle name="Calc Percent (0)" xfId="4032"/>
    <cellStyle name="Calc Percent (0) 2" xfId="4033"/>
    <cellStyle name="Calc Percent (0) 2 2" xfId="4034"/>
    <cellStyle name="Calc Percent (1)" xfId="4035"/>
    <cellStyle name="Calc Percent (1) 2" xfId="4036"/>
    <cellStyle name="Calc Percent (1) 2 2" xfId="4037"/>
    <cellStyle name="Calc Percent (2)" xfId="4038"/>
    <cellStyle name="Calc Percent (2) 2" xfId="4039"/>
    <cellStyle name="Calc Percent (2) 2 2" xfId="4040"/>
    <cellStyle name="Calc Units (0)" xfId="4041"/>
    <cellStyle name="Calc Units (0) 2" xfId="4042"/>
    <cellStyle name="Calc Units (0) 2 2" xfId="4043"/>
    <cellStyle name="Calc Units (0)_4П" xfId="4044"/>
    <cellStyle name="Calc Units (1)" xfId="4045"/>
    <cellStyle name="Calc Units (1) 2" xfId="4046"/>
    <cellStyle name="Calc Units (1) 2 2" xfId="4047"/>
    <cellStyle name="Calc Units (1)_4П" xfId="4048"/>
    <cellStyle name="Calc Units (2)" xfId="4049"/>
    <cellStyle name="Calc Units (2) 2" xfId="4050"/>
    <cellStyle name="Calc Units (2) 2 2" xfId="4051"/>
    <cellStyle name="Calc Units (2)_4П" xfId="4052"/>
    <cellStyle name="Calculation" xfId="4053"/>
    <cellStyle name="Calculation 2" xfId="4054"/>
    <cellStyle name="Calculation 2 2" xfId="4055"/>
    <cellStyle name="Calculation 3" xfId="6332"/>
    <cellStyle name="CALDAS" xfId="4056"/>
    <cellStyle name="Centered Heading" xfId="4057"/>
    <cellStyle name="Check" xfId="4058"/>
    <cellStyle name="Check 2" xfId="4059"/>
    <cellStyle name="Check 3" xfId="6552"/>
    <cellStyle name="Check 4" xfId="6333"/>
    <cellStyle name="Check Cell" xfId="4060"/>
    <cellStyle name="Check Cell 2" xfId="4061"/>
    <cellStyle name="Check Cell 2 2" xfId="4062"/>
    <cellStyle name="Code" xfId="4063"/>
    <cellStyle name="Code 2" xfId="4064"/>
    <cellStyle name="Code Section" xfId="4065"/>
    <cellStyle name="Code_Командировочные расходы на 2009 год для бюджета Риддерс.РЭС" xfId="4066"/>
    <cellStyle name="Column_Title" xfId="4067"/>
    <cellStyle name="ColumnHeading" xfId="4068"/>
    <cellStyle name="ColumnHeading 2" xfId="4069"/>
    <cellStyle name="ColumnHeading 3" xfId="4070"/>
    <cellStyle name="ColumnHeading_4П" xfId="4071"/>
    <cellStyle name="Comma  - Style1" xfId="4072"/>
    <cellStyle name="Comma  - Style2" xfId="4073"/>
    <cellStyle name="Comma  - Style3" xfId="4074"/>
    <cellStyle name="Comma  - Style4" xfId="4075"/>
    <cellStyle name="Comma  - Style5" xfId="4076"/>
    <cellStyle name="Comma  - Style6" xfId="4077"/>
    <cellStyle name="Comma  - Style7" xfId="4078"/>
    <cellStyle name="Comma  - Style8" xfId="4079"/>
    <cellStyle name="Comma %" xfId="4080"/>
    <cellStyle name="Comma [0] 2" xfId="4081"/>
    <cellStyle name="Comma [0] 2 2" xfId="4082"/>
    <cellStyle name="Comma [0] 3" xfId="4083"/>
    <cellStyle name="Comma [0]_ Key Inputs and Outputs" xfId="4084"/>
    <cellStyle name="Comma [00]" xfId="4085"/>
    <cellStyle name="Comma [00] 2" xfId="4086"/>
    <cellStyle name="Comma [00] 2 2" xfId="4087"/>
    <cellStyle name="Comma [000]" xfId="4088"/>
    <cellStyle name="Comma 0.0" xfId="4089"/>
    <cellStyle name="Comma 0.0%" xfId="4090"/>
    <cellStyle name="Comma 0.00" xfId="4091"/>
    <cellStyle name="Comma 0.00%" xfId="4092"/>
    <cellStyle name="Comma 0.000" xfId="4093"/>
    <cellStyle name="Comma 0.000%" xfId="4094"/>
    <cellStyle name="Comma 10" xfId="4095"/>
    <cellStyle name="Comma 11" xfId="4096"/>
    <cellStyle name="Comma 2" xfId="4097"/>
    <cellStyle name="Comma 2 2" xfId="4098"/>
    <cellStyle name="Comma 2 3" xfId="4099"/>
    <cellStyle name="Comma 2 6" xfId="4100"/>
    <cellStyle name="Comma 2 6 2" xfId="6569"/>
    <cellStyle name="Comma 2 6 3" xfId="6417"/>
    <cellStyle name="Comma 3" xfId="4101"/>
    <cellStyle name="Comma 3 2" xfId="4102"/>
    <cellStyle name="Comma 3 3" xfId="4103"/>
    <cellStyle name="Comma 4" xfId="4104"/>
    <cellStyle name="Comma 4 2" xfId="4105"/>
    <cellStyle name="Comma 4 2 2" xfId="6418"/>
    <cellStyle name="Comma 5" xfId="4106"/>
    <cellStyle name="Comma 6" xfId="4107"/>
    <cellStyle name="Comma 7" xfId="4108"/>
    <cellStyle name="Comma 7 2" xfId="4109"/>
    <cellStyle name="Comma 7 3" xfId="6570"/>
    <cellStyle name="Comma 7 4" xfId="6419"/>
    <cellStyle name="Comma 8" xfId="4110"/>
    <cellStyle name="Comma 9" xfId="4111"/>
    <cellStyle name="Comma_#6 Temps &amp; Contractors" xfId="4112"/>
    <cellStyle name="Comma0" xfId="4113"/>
    <cellStyle name="Comma0 2" xfId="4114"/>
    <cellStyle name="Comma0 3" xfId="4115"/>
    <cellStyle name="Comment" xfId="4116"/>
    <cellStyle name="Company Name" xfId="4117"/>
    <cellStyle name="Copied" xfId="4118"/>
    <cellStyle name="CR Comma" xfId="4119"/>
    <cellStyle name="CR Currency" xfId="4120"/>
    <cellStyle name="Credit" xfId="4121"/>
    <cellStyle name="Credit subtotal" xfId="4122"/>
    <cellStyle name="Credit Total" xfId="4123"/>
    <cellStyle name="CS" xfId="4124"/>
    <cellStyle name="Currency %" xfId="4125"/>
    <cellStyle name="Currency [$0]" xfId="4126"/>
    <cellStyle name="Currency [$0] 2" xfId="4127"/>
    <cellStyle name="Currency [?0]" xfId="4128"/>
    <cellStyle name="Currency [£0]" xfId="4129"/>
    <cellStyle name="Currency [0]" xfId="4130"/>
    <cellStyle name="Currency [0] 2" xfId="4131"/>
    <cellStyle name="Currency [0]_AMC_Costs1" xfId="4132"/>
    <cellStyle name="Currency [0]OBRANDINC" xfId="4133"/>
    <cellStyle name="Currency [0]OBRANDINC (2)" xfId="4134"/>
    <cellStyle name="Currency [0]OBRANDINC_Командировочные расходы на 2009 год для бюджета Риддерс.РЭС" xfId="4135"/>
    <cellStyle name="Currency [0]OLists" xfId="4136"/>
    <cellStyle name="Currency [0]OLists 2" xfId="4137"/>
    <cellStyle name="Currency [00]" xfId="4138"/>
    <cellStyle name="Currency [00] 2" xfId="4139"/>
    <cellStyle name="Currency [00] 2 2" xfId="4140"/>
    <cellStyle name="Currency 0.0" xfId="4141"/>
    <cellStyle name="Currency 0.0%" xfId="4142"/>
    <cellStyle name="Currency 0.00" xfId="4143"/>
    <cellStyle name="Currency 0.00%" xfId="4144"/>
    <cellStyle name="Currency 0.000" xfId="4145"/>
    <cellStyle name="Currency 0.000%" xfId="4146"/>
    <cellStyle name="Currency 2" xfId="4147"/>
    <cellStyle name="Currency 3" xfId="4148"/>
    <cellStyle name="Currency 4" xfId="4149"/>
    <cellStyle name="Currency RU" xfId="4150"/>
    <cellStyle name="Currency_ Key Inputs and Outputs" xfId="4151"/>
    <cellStyle name="Currency0" xfId="4152"/>
    <cellStyle name="Currency0 2" xfId="4153"/>
    <cellStyle name="Currency0 3" xfId="4154"/>
    <cellStyle name="d" xfId="4155"/>
    <cellStyle name="d_Декларация по КПН ШГЭС за 2005 г." xfId="4156"/>
    <cellStyle name="d_Доп. КПН за  2004 1г." xfId="4157"/>
    <cellStyle name="d_Доп. КПН за  2004 1г._Резерв по отпускам на 31.12.06 г. и 07 г. готово" xfId="4158"/>
    <cellStyle name="d_Доп. КПН за  2004 1г._Резерв по отпускам на 31.12.06 г. и 07 г. готово_Лист Microsoft Excel" xfId="4159"/>
    <cellStyle name="d_Доп. КПН за  2004 1г._Резерв по отпускам на 31.12.06 г. и 07 г. готово_Начисление НДС ИПЛ, 2007корр" xfId="4160"/>
    <cellStyle name="d_КПН за  2004 г1." xfId="4161"/>
    <cellStyle name="d_КПН за  2004 г1._Резерв по отпускам на 31.12.06 г. и 07 г. готово" xfId="4162"/>
    <cellStyle name="d_КПН за  2004 г1._Резерв по отпускам на 31.12.06 г. и 07 г. готово_Лист Microsoft Excel" xfId="4163"/>
    <cellStyle name="d_КПН за  2004 г1._Резерв по отпускам на 31.12.06 г. и 07 г. готово_Начисление НДС ИПЛ, 2007корр" xfId="4164"/>
    <cellStyle name="d_КПН за  2005 гдепозит" xfId="4165"/>
    <cellStyle name="d_КПН за  2005 гдепозит_Резерв по отпускам на 31.12.06 г. и 07 г. готово" xfId="4166"/>
    <cellStyle name="d_КПН за  2005 гдепозит_Резерв по отпускам на 31.12.06 г. и 07 г. готово_Лист Microsoft Excel" xfId="4167"/>
    <cellStyle name="d_КПН за  2005 гдепозит_Резерв по отпускам на 31.12.06 г. и 07 г. готово_Начисление НДС ИПЛ, 2007корр" xfId="4168"/>
    <cellStyle name="d_КПН, ф. 100 30.03.051" xfId="4169"/>
    <cellStyle name="d_КПН, ф. 100 ИПЛ 2004 г 2 вар" xfId="4170"/>
    <cellStyle name="d_КПН, ф. 100 ИПЛ 2004 г." xfId="4171"/>
    <cellStyle name="d_КПН, ф. 100 ИПЛ 2004 г._Резерв по отпускам на 31.12.06 г. и 07 г. готово" xfId="4172"/>
    <cellStyle name="d_КПН, ф. 100 ИПЛ 2004 г._Резерв по отпускам на 31.12.06 г. и 07 г. готово_Лист Microsoft Excel" xfId="4173"/>
    <cellStyle name="d_КПН, ф. 100 ИПЛ 2004 г._Резерв по отпускам на 31.12.06 г. и 07 г. готово_Начисление НДС ИПЛ, 2007корр" xfId="4174"/>
    <cellStyle name="d_Прил. к акту ШГЭС за 2005 г." xfId="4175"/>
    <cellStyle name="d_Приложения к акту ИПЛ 1" xfId="4176"/>
    <cellStyle name="Dash" xfId="4177"/>
    <cellStyle name="Data" xfId="4178"/>
    <cellStyle name="Data 2" xfId="4179"/>
    <cellStyle name="Data 2 2" xfId="4180"/>
    <cellStyle name="Data 2 3" xfId="4181"/>
    <cellStyle name="Data 3" xfId="4182"/>
    <cellStyle name="Data 3 2" xfId="4183"/>
    <cellStyle name="Data 4" xfId="4184"/>
    <cellStyle name="Data 4 2" xfId="4185"/>
    <cellStyle name="Data 5" xfId="4186"/>
    <cellStyle name="Data_4П" xfId="4187"/>
    <cellStyle name="DataBold" xfId="4188"/>
    <cellStyle name="DataBold 2" xfId="4189"/>
    <cellStyle name="DataBold 2 2" xfId="4190"/>
    <cellStyle name="DataBold_4П" xfId="4191"/>
    <cellStyle name="Date" xfId="4192"/>
    <cellStyle name="Date 2" xfId="4193"/>
    <cellStyle name="Date 2 2" xfId="4194"/>
    <cellStyle name="Date 3" xfId="4195"/>
    <cellStyle name="Date Short" xfId="4196"/>
    <cellStyle name="Date without year" xfId="4197"/>
    <cellStyle name="Date without year 2" xfId="4198"/>
    <cellStyle name="Date_4П" xfId="4199"/>
    <cellStyle name="Debit" xfId="4200"/>
    <cellStyle name="Debit subtotal" xfId="4201"/>
    <cellStyle name="Debit Total" xfId="4202"/>
    <cellStyle name="Dec_0" xfId="4203"/>
    <cellStyle name="DELTA" xfId="4204"/>
    <cellStyle name="DELTA 2" xfId="4205"/>
    <cellStyle name="Dezimal [0]_Closing FX Kurse" xfId="4206"/>
    <cellStyle name="Dezimal_Closing FX Kurse" xfId="4207"/>
    <cellStyle name="Dollar" xfId="4208"/>
    <cellStyle name="Dollar 2" xfId="4209"/>
    <cellStyle name="E&amp;Y House" xfId="4210"/>
    <cellStyle name="E&amp;Y House 2" xfId="4211"/>
    <cellStyle name="Emphasis 1" xfId="4212"/>
    <cellStyle name="Emphasis 1 2" xfId="4213"/>
    <cellStyle name="Emphasis 2" xfId="4214"/>
    <cellStyle name="Emphasis 2 2" xfId="4215"/>
    <cellStyle name="Emphasis 3" xfId="4216"/>
    <cellStyle name="Emphasis 3 2" xfId="4217"/>
    <cellStyle name="Empty1" xfId="4218"/>
    <cellStyle name="Enter Currency (0)" xfId="4219"/>
    <cellStyle name="Enter Currency (0) 2" xfId="4220"/>
    <cellStyle name="Enter Currency (0) 2 2" xfId="4221"/>
    <cellStyle name="Enter Currency (0)_4П" xfId="4222"/>
    <cellStyle name="Enter Currency (2)" xfId="4223"/>
    <cellStyle name="Enter Currency (2) 2" xfId="4224"/>
    <cellStyle name="Enter Currency (2) 2 2" xfId="4225"/>
    <cellStyle name="Enter Currency (2)_4П" xfId="4226"/>
    <cellStyle name="Enter Units (0)" xfId="4227"/>
    <cellStyle name="Enter Units (0) 2" xfId="4228"/>
    <cellStyle name="Enter Units (0) 2 2" xfId="4229"/>
    <cellStyle name="Enter Units (0)_4П" xfId="4230"/>
    <cellStyle name="Enter Units (1)" xfId="4231"/>
    <cellStyle name="Enter Units (1) 2" xfId="4232"/>
    <cellStyle name="Enter Units (1) 2 2" xfId="4233"/>
    <cellStyle name="Enter Units (1)_4П" xfId="4234"/>
    <cellStyle name="Enter Units (2)" xfId="4235"/>
    <cellStyle name="Enter Units (2) 2" xfId="4236"/>
    <cellStyle name="Enter Units (2) 2 2" xfId="4237"/>
    <cellStyle name="Enter Units (2)_4П" xfId="4238"/>
    <cellStyle name="Entered" xfId="4239"/>
    <cellStyle name="Euro" xfId="4240"/>
    <cellStyle name="Euro 2" xfId="4241"/>
    <cellStyle name="Euro 3" xfId="4242"/>
    <cellStyle name="Ex_MISTO" xfId="4243"/>
    <cellStyle name="Excel Built-in Normal" xfId="4244"/>
    <cellStyle name="Excel Built-in Normal 1" xfId="4245"/>
    <cellStyle name="Excel Built-in Normal 2" xfId="4246"/>
    <cellStyle name="Excel Built-in Normal 2 2" xfId="4247"/>
    <cellStyle name="Excel Built-in Normal 2 3" xfId="4248"/>
    <cellStyle name="Excel.Chart" xfId="4249"/>
    <cellStyle name="Excel.Chart 2" xfId="6553"/>
    <cellStyle name="Excel.Chart 3" xfId="6334"/>
    <cellStyle name="Excel_BuiltIn_Comma" xfId="4250"/>
    <cellStyle name="Explanation" xfId="4251"/>
    <cellStyle name="Explanatory Text" xfId="4252"/>
    <cellStyle name="Explanatory Text 2" xfId="4253"/>
    <cellStyle name="EYInputPercent" xfId="4254"/>
    <cellStyle name="Fig" xfId="4255"/>
    <cellStyle name="Fixed" xfId="4256"/>
    <cellStyle name="Fixed 2" xfId="4257"/>
    <cellStyle name="Fixed 3" xfId="4258"/>
    <cellStyle name="Format Number Column" xfId="4259"/>
    <cellStyle name="fred" xfId="4260"/>
    <cellStyle name="Fred%" xfId="4261"/>
    <cellStyle name="Fred% 2" xfId="4262"/>
    <cellStyle name="fred_Командировочные расходы на 2009 год для бюджета Риддерс.РЭС" xfId="4263"/>
    <cellStyle name="FRF" xfId="4264"/>
    <cellStyle name="FRF 2" xfId="4265"/>
    <cellStyle name="From" xfId="4266"/>
    <cellStyle name="From 2" xfId="4267"/>
    <cellStyle name="From 2 2" xfId="4268"/>
    <cellStyle name="g" xfId="4269"/>
    <cellStyle name="g_Invoice GI" xfId="4270"/>
    <cellStyle name="g_Invoice GI_IPL_INPUT" xfId="4271"/>
    <cellStyle name="g_Invoice GI_UKC_INPUT" xfId="4272"/>
    <cellStyle name="g_Invoice GI_Бюджет затраты свод на 2011" xfId="4273"/>
    <cellStyle name="g_Invoice GI_Декларация по КПН ШГЭС за 2005 г." xfId="4274"/>
    <cellStyle name="g_Invoice GI_Декларация по КПН ШГЭС за 2005 г._Резерв по отпускам на 31.12.06 г. и 07 г. готово" xfId="4275"/>
    <cellStyle name="g_Invoice GI_Декларация по КПН ШГЭС за 2005 г._Резерв по отпускам на 31.12.06 г. и 07 г. готово_Лист Microsoft Excel" xfId="4276"/>
    <cellStyle name="g_Invoice GI_Декларация по КПН ШГЭС за 2005 г._Резерв по отпускам на 31.12.06 г. и 07 г. готово_Начисление НДС ИПЛ, 2007корр" xfId="4277"/>
    <cellStyle name="g_Invoice GI_Доп. КПН за  2004 1г." xfId="4278"/>
    <cellStyle name="g_Invoice GI_Доп. КПН за  2004 1г._Резерв по отпускам на 31.12.06 г. и 07 г. готово" xfId="4279"/>
    <cellStyle name="g_Invoice GI_Доп. КПН за  2004 1г._Резерв по отпускам на 31.12.06 г. и 07 г. готово_Лист Microsoft Excel" xfId="4280"/>
    <cellStyle name="g_Invoice GI_Доп. КПН за  2004 1г._Резерв по отпускам на 31.12.06 г. и 07 г. готово_Начисление НДС ИПЛ, 2007корр" xfId="4281"/>
    <cellStyle name="g_Invoice GI_КПН за  2004 г1." xfId="4282"/>
    <cellStyle name="g_Invoice GI_КПН за  2004 г1._Резерв по отпускам на 31.12.06 г. и 07 г. готово" xfId="4283"/>
    <cellStyle name="g_Invoice GI_КПН за  2004 г1._Резерв по отпускам на 31.12.06 г. и 07 г. готово_Лист Microsoft Excel" xfId="4284"/>
    <cellStyle name="g_Invoice GI_КПН за  2004 г1._Резерв по отпускам на 31.12.06 г. и 07 г. готово_Начисление НДС ИПЛ, 2007корр" xfId="4285"/>
    <cellStyle name="g_Invoice GI_КПН за  2005 гдепозит" xfId="4286"/>
    <cellStyle name="g_Invoice GI_КПН за  2005 гдепозит_Резерв по отпускам на 31.12.06 г. и 07 г. готово" xfId="4287"/>
    <cellStyle name="g_Invoice GI_КПН за  2005 гдепозит_Резерв по отпускам на 31.12.06 г. и 07 г. готово_Лист Microsoft Excel" xfId="4288"/>
    <cellStyle name="g_Invoice GI_КПН за  2005 гдепозит_Резерв по отпускам на 31.12.06 г. и 07 г. готово_Начисление НДС ИПЛ, 2007корр" xfId="4289"/>
    <cellStyle name="g_Invoice GI_КПН, ф. 100 30.03.051" xfId="4290"/>
    <cellStyle name="g_Invoice GI_КПН, ф. 100 30.03.051_Резерв по отпускам на 31.12.06 г. и 07 г. готово" xfId="4291"/>
    <cellStyle name="g_Invoice GI_КПН, ф. 100 30.03.051_Резерв по отпускам на 31.12.06 г. и 07 г. готово_Лист Microsoft Excel" xfId="4292"/>
    <cellStyle name="g_Invoice GI_КПН, ф. 100 30.03.051_Резерв по отпускам на 31.12.06 г. и 07 г. готово_Начисление НДС ИПЛ, 2007корр" xfId="4293"/>
    <cellStyle name="g_Invoice GI_КПН, ф. 100 ИПЛ 2004 г 2 вар" xfId="4294"/>
    <cellStyle name="g_Invoice GI_КПН, ф. 100 ИПЛ 2004 г 2 вар_Резерв по отпускам на 31.12.06 г. и 07 г. готово" xfId="4295"/>
    <cellStyle name="g_Invoice GI_КПН, ф. 100 ИПЛ 2004 г 2 вар_Резерв по отпускам на 31.12.06 г. и 07 г. готово_Лист Microsoft Excel" xfId="4296"/>
    <cellStyle name="g_Invoice GI_КПН, ф. 100 ИПЛ 2004 г 2 вар_Резерв по отпускам на 31.12.06 г. и 07 г. готово_Начисление НДС ИПЛ, 2007корр" xfId="4297"/>
    <cellStyle name="g_Invoice GI_КПН, ф. 100 ИПЛ 2004 г." xfId="4298"/>
    <cellStyle name="g_Invoice GI_КПН, ф. 100 ИПЛ 2004 г._Резерв по отпускам на 31.12.06 г. и 07 г. готово" xfId="4299"/>
    <cellStyle name="g_Invoice GI_КПН, ф. 100 ИПЛ 2004 г._Резерв по отпускам на 31.12.06 г. и 07 г. готово_Лист Microsoft Excel" xfId="4300"/>
    <cellStyle name="g_Invoice GI_КПН, ф. 100 ИПЛ 2004 г._Резерв по отпускам на 31.12.06 г. и 07 г. готово_Начисление НДС ИПЛ, 2007корр" xfId="4301"/>
    <cellStyle name="g_Invoice GI_Прил. к акту ШГЭС за 2005 г." xfId="4302"/>
    <cellStyle name="g_Invoice GI_Прил. к акту ШГЭС за 2005 г._Резерв по отпускам на 31.12.06 г. и 07 г. готово" xfId="4303"/>
    <cellStyle name="g_Invoice GI_Прил. к акту ШГЭС за 2005 г._Резерв по отпускам на 31.12.06 г. и 07 г. готово_Лист Microsoft Excel" xfId="4304"/>
    <cellStyle name="g_Invoice GI_Прил. к акту ШГЭС за 2005 г._Резерв по отпускам на 31.12.06 г. и 07 г. готово_Начисление НДС ИПЛ, 2007корр" xfId="4305"/>
    <cellStyle name="g_Invoice GI_Приложения к акту ИПЛ 1" xfId="4306"/>
    <cellStyle name="g_Invoice GI_Приложения к акту ИПЛ 1_Резерв по отпускам на 31.12.06 г. и 07 г. готово" xfId="4307"/>
    <cellStyle name="g_Invoice GI_Приложения к акту ИПЛ 1_Резерв по отпускам на 31.12.06 г. и 07 г. готово_Лист Microsoft Excel" xfId="4308"/>
    <cellStyle name="g_Invoice GI_Приложения к акту ИПЛ 1_Резерв по отпускам на 31.12.06 г. и 07 г. готово_Начисление НДС ИПЛ, 2007корр" xfId="4309"/>
    <cellStyle name="g_Invoice GI_Резерв по отпускам на 31.12.06 г. и 07 г. готово" xfId="4310"/>
    <cellStyle name="g_Invoice GI_Резерв по отпускам на 31.12.06 г. и 07 г. готово_Лист Microsoft Excel" xfId="4311"/>
    <cellStyle name="g_Invoice GI_Резерв по отпускам на 31.12.06 г. и 07 г. готово_Начисление НДС ИПЛ, 2007корр" xfId="4312"/>
    <cellStyle name="g_IPL_INPUT" xfId="4313"/>
    <cellStyle name="g_UKC_INPUT" xfId="4314"/>
    <cellStyle name="g_Бюджет затраты свод на 2011" xfId="4315"/>
    <cellStyle name="g_Декларация по КПН ШГЭС за 2005 г." xfId="4316"/>
    <cellStyle name="g_Декларация по КПН ШГЭС за 2005 г._Резерв по отпускам на 31.12.06 г. и 07 г. готово" xfId="4317"/>
    <cellStyle name="g_Декларация по КПН ШГЭС за 2005 г._Резерв по отпускам на 31.12.06 г. и 07 г. готово_Лист Microsoft Excel" xfId="4318"/>
    <cellStyle name="g_Декларация по КПН ШГЭС за 2005 г._Резерв по отпускам на 31.12.06 г. и 07 г. готово_Начисление НДС ИПЛ, 2007корр" xfId="4319"/>
    <cellStyle name="g_Доп. КПН за  2004 1г." xfId="4320"/>
    <cellStyle name="g_Доп. КПН за  2004 1г._Резерв по отпускам на 31.12.06 г. и 07 г. готово" xfId="4321"/>
    <cellStyle name="g_Доп. КПН за  2004 1г._Резерв по отпускам на 31.12.06 г. и 07 г. готово_Лист Microsoft Excel" xfId="4322"/>
    <cellStyle name="g_Доп. КПН за  2004 1г._Резерв по отпускам на 31.12.06 г. и 07 г. готово_Начисление НДС ИПЛ, 2007корр" xfId="4323"/>
    <cellStyle name="g_КПН за  2004 г1." xfId="4324"/>
    <cellStyle name="g_КПН за  2004 г1._Резерв по отпускам на 31.12.06 г. и 07 г. готово" xfId="4325"/>
    <cellStyle name="g_КПН за  2004 г1._Резерв по отпускам на 31.12.06 г. и 07 г. готово_Лист Microsoft Excel" xfId="4326"/>
    <cellStyle name="g_КПН за  2004 г1._Резерв по отпускам на 31.12.06 г. и 07 г. готово_Начисление НДС ИПЛ, 2007корр" xfId="4327"/>
    <cellStyle name="g_КПН за  2005 гдепозит" xfId="4328"/>
    <cellStyle name="g_КПН за  2005 гдепозит_Резерв по отпускам на 31.12.06 г. и 07 г. готово" xfId="4329"/>
    <cellStyle name="g_КПН за  2005 гдепозит_Резерв по отпускам на 31.12.06 г. и 07 г. готово_Лист Microsoft Excel" xfId="4330"/>
    <cellStyle name="g_КПН за  2005 гдепозит_Резерв по отпускам на 31.12.06 г. и 07 г. готово_Начисление НДС ИПЛ, 2007корр" xfId="4331"/>
    <cellStyle name="g_КПН, ф. 100 30.03.051" xfId="4332"/>
    <cellStyle name="g_КПН, ф. 100 30.03.051_Резерв по отпускам на 31.12.06 г. и 07 г. готово" xfId="4333"/>
    <cellStyle name="g_КПН, ф. 100 30.03.051_Резерв по отпускам на 31.12.06 г. и 07 г. готово_Лист Microsoft Excel" xfId="4334"/>
    <cellStyle name="g_КПН, ф. 100 30.03.051_Резерв по отпускам на 31.12.06 г. и 07 г. готово_Начисление НДС ИПЛ, 2007корр" xfId="4335"/>
    <cellStyle name="g_КПН, ф. 100 ИПЛ 2004 г 2 вар" xfId="4336"/>
    <cellStyle name="g_КПН, ф. 100 ИПЛ 2004 г 2 вар_Резерв по отпускам на 31.12.06 г. и 07 г. готово" xfId="4337"/>
    <cellStyle name="g_КПН, ф. 100 ИПЛ 2004 г 2 вар_Резерв по отпускам на 31.12.06 г. и 07 г. готово_Лист Microsoft Excel" xfId="4338"/>
    <cellStyle name="g_КПН, ф. 100 ИПЛ 2004 г 2 вар_Резерв по отпускам на 31.12.06 г. и 07 г. готово_Начисление НДС ИПЛ, 2007корр" xfId="4339"/>
    <cellStyle name="g_КПН, ф. 100 ИПЛ 2004 г." xfId="4340"/>
    <cellStyle name="g_КПН, ф. 100 ИПЛ 2004 г._Резерв по отпускам на 31.12.06 г. и 07 г. готово" xfId="4341"/>
    <cellStyle name="g_КПН, ф. 100 ИПЛ 2004 г._Резерв по отпускам на 31.12.06 г. и 07 г. готово_Лист Microsoft Excel" xfId="4342"/>
    <cellStyle name="g_КПН, ф. 100 ИПЛ 2004 г._Резерв по отпускам на 31.12.06 г. и 07 г. готово_Начисление НДС ИПЛ, 2007корр" xfId="4343"/>
    <cellStyle name="g_Прил. к акту ШГЭС за 2005 г." xfId="4344"/>
    <cellStyle name="g_Прил. к акту ШГЭС за 2005 г._Резерв по отпускам на 31.12.06 г. и 07 г. готово" xfId="4345"/>
    <cellStyle name="g_Прил. к акту ШГЭС за 2005 г._Резерв по отпускам на 31.12.06 г. и 07 г. готово_Лист Microsoft Excel" xfId="4346"/>
    <cellStyle name="g_Прил. к акту ШГЭС за 2005 г._Резерв по отпускам на 31.12.06 г. и 07 г. готово_Начисление НДС ИПЛ, 2007корр" xfId="4347"/>
    <cellStyle name="g_Приложения к акту ИПЛ 1" xfId="4348"/>
    <cellStyle name="g_Приложения к акту ИПЛ 1_Резерв по отпускам на 31.12.06 г. и 07 г. готово" xfId="4349"/>
    <cellStyle name="g_Приложения к акту ИПЛ 1_Резерв по отпускам на 31.12.06 г. и 07 г. готово_Лист Microsoft Excel" xfId="4350"/>
    <cellStyle name="g_Приложения к акту ИПЛ 1_Резерв по отпускам на 31.12.06 г. и 07 г. готово_Начисление НДС ИПЛ, 2007корр" xfId="4351"/>
    <cellStyle name="g_Резерв по отпускам на 31.12.06 г. и 07 г. готово" xfId="4352"/>
    <cellStyle name="g_Резерв по отпускам на 31.12.06 г. и 07 г. готово_Лист Microsoft Excel" xfId="4353"/>
    <cellStyle name="g_Резерв по отпускам на 31.12.06 г. и 07 г. готово_Начисление НДС ИПЛ, 2007корр" xfId="4354"/>
    <cellStyle name="G03_Text" xfId="4355"/>
    <cellStyle name="general" xfId="4356"/>
    <cellStyle name="Good" xfId="4357"/>
    <cellStyle name="Good 2" xfId="4358"/>
    <cellStyle name="Good 2 2" xfId="4359"/>
    <cellStyle name="Grey" xfId="4360"/>
    <cellStyle name="Grey 2" xfId="4361"/>
    <cellStyle name="Grey 3" xfId="4362"/>
    <cellStyle name="headcount" xfId="4363"/>
    <cellStyle name="headcount 2" xfId="4364"/>
    <cellStyle name="headcount_Объемы ГЭС-48%" xfId="4365"/>
    <cellStyle name="headcount1" xfId="4366"/>
    <cellStyle name="headcount1 2" xfId="4367"/>
    <cellStyle name="headcount1_Объемы ГЭС-48%" xfId="4368"/>
    <cellStyle name="Header1" xfId="4369"/>
    <cellStyle name="Header1 2" xfId="4370"/>
    <cellStyle name="Header1 2 2" xfId="4371"/>
    <cellStyle name="Header1 3" xfId="4372"/>
    <cellStyle name="Header1_4П" xfId="4373"/>
    <cellStyle name="Header2" xfId="4374"/>
    <cellStyle name="Header2 2" xfId="4375"/>
    <cellStyle name="Header2 2 2" xfId="4376"/>
    <cellStyle name="Header2 3" xfId="4377"/>
    <cellStyle name="Header2_4П" xfId="4378"/>
    <cellStyle name="Heading" xfId="4379"/>
    <cellStyle name="Heading (user)" xfId="4380"/>
    <cellStyle name="Heading 1" xfId="4381"/>
    <cellStyle name="Heading 1 1" xfId="4382"/>
    <cellStyle name="Heading 1 2" xfId="4383"/>
    <cellStyle name="Heading 1 2 2" xfId="4384"/>
    <cellStyle name="Heading 1 3" xfId="4385"/>
    <cellStyle name="Heading 2" xfId="4386"/>
    <cellStyle name="Heading 2 2" xfId="4387"/>
    <cellStyle name="Heading 2 2 2" xfId="4388"/>
    <cellStyle name="Heading 2 3" xfId="4389"/>
    <cellStyle name="Heading 3" xfId="4390"/>
    <cellStyle name="Heading 3 2" xfId="4391"/>
    <cellStyle name="Heading 4" xfId="4392"/>
    <cellStyle name="Heading 4 2" xfId="4393"/>
    <cellStyle name="Heading 5" xfId="4394"/>
    <cellStyle name="Heading 6" xfId="4395"/>
    <cellStyle name="Heading 6 2" xfId="4396"/>
    <cellStyle name="Heading 6 3" xfId="4397"/>
    <cellStyle name="Heading 6 3 2" xfId="4398"/>
    <cellStyle name="Heading 7" xfId="4399"/>
    <cellStyle name="Heading No Underline" xfId="4400"/>
    <cellStyle name="Heading With Underline" xfId="4401"/>
    <cellStyle name="Heading_5690 Ceiling test for client KZ (1)" xfId="4402"/>
    <cellStyle name="Heading1" xfId="4403"/>
    <cellStyle name="Heading1 2" xfId="6335"/>
    <cellStyle name="Heading2" xfId="4404"/>
    <cellStyle name="Heading3" xfId="4405"/>
    <cellStyle name="Headings" xfId="4406"/>
    <cellStyle name="Hyperlink" xfId="4407"/>
    <cellStyle name="Hyperlink 2" xfId="4408"/>
    <cellStyle name="Hyperlink seguido_COF" xfId="4409"/>
    <cellStyle name="Hyperlink_Costs_Departments" xfId="4410"/>
    <cellStyle name="Iau?iue" xfId="4411"/>
    <cellStyle name="Îáû÷íûé" xfId="4412"/>
    <cellStyle name="Ïðîöåíòíûé" xfId="4413"/>
    <cellStyle name="Input" xfId="4414"/>
    <cellStyle name="Input [yellow]" xfId="4415"/>
    <cellStyle name="Input [yellow] 2" xfId="4416"/>
    <cellStyle name="Input [yellow] 3" xfId="4417"/>
    <cellStyle name="Input 1" xfId="4418"/>
    <cellStyle name="Input 2" xfId="4419"/>
    <cellStyle name="Input 3" xfId="4420"/>
    <cellStyle name="Input 4" xfId="4421"/>
    <cellStyle name="Input 5" xfId="4422"/>
    <cellStyle name="Input 6" xfId="6336"/>
    <cellStyle name="Input 7" xfId="6331"/>
    <cellStyle name="Input Box" xfId="4423"/>
    <cellStyle name="Input Box 2" xfId="4424"/>
    <cellStyle name="Input Box 3" xfId="4425"/>
    <cellStyle name="Input_06.10" xfId="4426"/>
    <cellStyle name="InputComma" xfId="4427"/>
    <cellStyle name="InputComma 2" xfId="4428"/>
    <cellStyle name="InputComma 2 2" xfId="4429"/>
    <cellStyle name="InputComma 2 3" xfId="4430"/>
    <cellStyle name="InputComma 2 3 2" xfId="4431"/>
    <cellStyle name="inputdate" xfId="4432"/>
    <cellStyle name="Inputnumbaccid" xfId="4433"/>
    <cellStyle name="inputpercent" xfId="4434"/>
    <cellStyle name="Inpyear" xfId="4435"/>
    <cellStyle name="International" xfId="4436"/>
    <cellStyle name="International 2" xfId="4437"/>
    <cellStyle name="International1" xfId="4438"/>
    <cellStyle name="International1 2" xfId="4439"/>
    <cellStyle name="Ioe?uaaaoayny aeia?nnueea" xfId="4440"/>
    <cellStyle name="Ioe?uaaaoayny aeia?nnueea 2" xfId="4441"/>
    <cellStyle name="ISO" xfId="4442"/>
    <cellStyle name="ISO 2" xfId="4443"/>
    <cellStyle name="Komma [0]_laroux" xfId="4444"/>
    <cellStyle name="Komma_laroux" xfId="4445"/>
    <cellStyle name="KOP" xfId="4446"/>
    <cellStyle name="KOP 2" xfId="4447"/>
    <cellStyle name="KOP 2 2" xfId="4448"/>
    <cellStyle name="KOP 2 3" xfId="4449"/>
    <cellStyle name="KOP 2_4П" xfId="4450"/>
    <cellStyle name="KOP 3" xfId="4451"/>
    <cellStyle name="KOP2" xfId="4452"/>
    <cellStyle name="KOP2 2" xfId="4453"/>
    <cellStyle name="KOP2 2 2" xfId="4454"/>
    <cellStyle name="KOP2 2 3" xfId="4455"/>
    <cellStyle name="KOP2 2_4П" xfId="4456"/>
    <cellStyle name="KOP2 3" xfId="4457"/>
    <cellStyle name="KOPP" xfId="4458"/>
    <cellStyle name="KOPP 2" xfId="4459"/>
    <cellStyle name="KOPP 2 2" xfId="4460"/>
    <cellStyle name="KOPP 2 3" xfId="4461"/>
    <cellStyle name="KOPP 2_4П" xfId="4462"/>
    <cellStyle name="KOPP 3" xfId="4463"/>
    <cellStyle name="KPMG Heading 1" xfId="4464"/>
    <cellStyle name="KPMG Heading 2" xfId="4465"/>
    <cellStyle name="KPMG Heading 3" xfId="4466"/>
    <cellStyle name="KPMG Heading 4" xfId="4467"/>
    <cellStyle name="KPMG Normal" xfId="4468"/>
    <cellStyle name="KPMG Normal Text" xfId="4469"/>
    <cellStyle name="KPMG Normal_Cash_flow_consol_05.04" xfId="4470"/>
    <cellStyle name="Labels" xfId="4471"/>
    <cellStyle name="Labels 2" xfId="4472"/>
    <cellStyle name="Link Currency (0)" xfId="4473"/>
    <cellStyle name="Link Currency (0) 2" xfId="4474"/>
    <cellStyle name="Link Currency (0) 2 2" xfId="4475"/>
    <cellStyle name="Link Currency (0)_4П" xfId="4476"/>
    <cellStyle name="Link Currency (2)" xfId="4477"/>
    <cellStyle name="Link Currency (2) 2" xfId="4478"/>
    <cellStyle name="Link Currency (2) 2 2" xfId="4479"/>
    <cellStyle name="Link Currency (2)_4П" xfId="4480"/>
    <cellStyle name="Link Units (0)" xfId="4481"/>
    <cellStyle name="Link Units (0) 2" xfId="4482"/>
    <cellStyle name="Link Units (0) 2 2" xfId="4483"/>
    <cellStyle name="Link Units (0)_4П" xfId="4484"/>
    <cellStyle name="Link Units (1)" xfId="4485"/>
    <cellStyle name="Link Units (1) 2" xfId="4486"/>
    <cellStyle name="Link Units (1) 2 2" xfId="4487"/>
    <cellStyle name="Link Units (1)_4П" xfId="4488"/>
    <cellStyle name="Link Units (2)" xfId="4489"/>
    <cellStyle name="Link Units (2) 2" xfId="4490"/>
    <cellStyle name="Link Units (2) 2 2" xfId="4491"/>
    <cellStyle name="Link Units (2)_4П" xfId="4492"/>
    <cellStyle name="Linked Cell" xfId="4493"/>
    <cellStyle name="Linked Cell 2" xfId="4494"/>
    <cellStyle name="maincontent" xfId="4495"/>
    <cellStyle name="maincontent 2" xfId="4496"/>
    <cellStyle name="Migliaia (0)" xfId="4497"/>
    <cellStyle name="Millares [0]_Deudas EDC 122001" xfId="4498"/>
    <cellStyle name="Millares_Deudas EDC 122001" xfId="4499"/>
    <cellStyle name="Milliers [0]_B.S.96" xfId="4500"/>
    <cellStyle name="Milliers_B.S.96" xfId="4501"/>
    <cellStyle name="Moeda [0]_0701_Amortiz Difer SpotMarket - Urug" xfId="4502"/>
    <cellStyle name="Moeda_0701_Amortiz Difer SpotMarket - Urug" xfId="4503"/>
    <cellStyle name="Mon?taire [0]_couts operatoires totaux" xfId="4504"/>
    <cellStyle name="Mon?taire_EDYAN" xfId="4505"/>
    <cellStyle name="Moneda [0]_EDC 2002 v6 Versi?n Definitiva" xfId="4506"/>
    <cellStyle name="Moneda_FINAL-10" xfId="4507"/>
    <cellStyle name="Monétaire [0]_couts operatoires totaux" xfId="4508"/>
    <cellStyle name="Monétaire_EDYAN" xfId="4509"/>
    <cellStyle name="Monйtaire [0]_B.S.96" xfId="4510"/>
    <cellStyle name="Monйtaire_B.S.96" xfId="4511"/>
    <cellStyle name="Multiple" xfId="4512"/>
    <cellStyle name="Nameenter" xfId="4513"/>
    <cellStyle name="Neutral" xfId="4514"/>
    <cellStyle name="Neutral 2" xfId="4515"/>
    <cellStyle name="Neutral 2 2" xfId="4516"/>
    <cellStyle name="no dec" xfId="4517"/>
    <cellStyle name="Norma11l" xfId="4518"/>
    <cellStyle name="Norma11l 2" xfId="4519"/>
    <cellStyle name="Norma11l 3" xfId="4520"/>
    <cellStyle name="Normal - Style1" xfId="4521"/>
    <cellStyle name="Normal - Style1 2" xfId="4522"/>
    <cellStyle name="Normal - Style1 2 2" xfId="4523"/>
    <cellStyle name="Normal - Style1 3" xfId="4524"/>
    <cellStyle name="Normal 10" xfId="4525"/>
    <cellStyle name="Normal 10 2" xfId="4526"/>
    <cellStyle name="Normal 11" xfId="4527"/>
    <cellStyle name="Normal 11 2" xfId="4528"/>
    <cellStyle name="Normal 11 2 2" xfId="4529"/>
    <cellStyle name="Normal 12" xfId="4530"/>
    <cellStyle name="Normal 12 2" xfId="4531"/>
    <cellStyle name="Normal 12 2 2" xfId="4532"/>
    <cellStyle name="Normal 13" xfId="4533"/>
    <cellStyle name="Normal 14" xfId="4534"/>
    <cellStyle name="Normal 15" xfId="4535"/>
    <cellStyle name="Normal 2" xfId="4536"/>
    <cellStyle name="Normal 2 2" xfId="4537"/>
    <cellStyle name="Normal 2 2 2" xfId="4538"/>
    <cellStyle name="Normal 2 3" xfId="4539"/>
    <cellStyle name="Normal 2 3 2" xfId="4540"/>
    <cellStyle name="Normal 2 4" xfId="4541"/>
    <cellStyle name="Normal 2 5" xfId="4542"/>
    <cellStyle name="Normal 2 5 2" xfId="4543"/>
    <cellStyle name="Normal 2 5_4П" xfId="4544"/>
    <cellStyle name="Normal 3" xfId="4545"/>
    <cellStyle name="Normal 3 2" xfId="4546"/>
    <cellStyle name="Normal 3 2 2" xfId="4547"/>
    <cellStyle name="Normal 3 2 2 2" xfId="6421"/>
    <cellStyle name="Normal 3 2 3" xfId="4548"/>
    <cellStyle name="Normal 3 2 3 2" xfId="6422"/>
    <cellStyle name="Normal 3 2_4П" xfId="4549"/>
    <cellStyle name="Normal 3 3" xfId="4550"/>
    <cellStyle name="Normal 3 3 2" xfId="4551"/>
    <cellStyle name="Normal 3 3 2 2" xfId="6424"/>
    <cellStyle name="Normal 3 3 3" xfId="6423"/>
    <cellStyle name="Normal 3 4" xfId="4552"/>
    <cellStyle name="Normal 3 4 2" xfId="6425"/>
    <cellStyle name="Normal 3 5" xfId="4553"/>
    <cellStyle name="Normal 3 6" xfId="4554"/>
    <cellStyle name="Normal 3 7" xfId="4555"/>
    <cellStyle name="Normal 3 8" xfId="6420"/>
    <cellStyle name="Normal 3 9" xfId="6416"/>
    <cellStyle name="Normal 3_4П" xfId="4556"/>
    <cellStyle name="Normal 4" xfId="4557"/>
    <cellStyle name="Normal 4 2" xfId="4558"/>
    <cellStyle name="Normal 4 2 2" xfId="4559"/>
    <cellStyle name="Normal 4 2 2 2" xfId="6427"/>
    <cellStyle name="Normal 4 2 3" xfId="6426"/>
    <cellStyle name="Normal 4 3" xfId="4560"/>
    <cellStyle name="Normal 4 3 2" xfId="6428"/>
    <cellStyle name="Normal 4 4" xfId="4561"/>
    <cellStyle name="Normal 4 4 2" xfId="6429"/>
    <cellStyle name="Normal 4_4П" xfId="4562"/>
    <cellStyle name="Normal 5" xfId="4563"/>
    <cellStyle name="Normal 5 2" xfId="4564"/>
    <cellStyle name="Normal 5 2 2" xfId="6430"/>
    <cellStyle name="Normal 5 3" xfId="4565"/>
    <cellStyle name="Normal 5 3 2" xfId="6431"/>
    <cellStyle name="Normal 5_4П" xfId="4566"/>
    <cellStyle name="Normal 6" xfId="4567"/>
    <cellStyle name="Normal 6 2" xfId="4568"/>
    <cellStyle name="Normal 7" xfId="4569"/>
    <cellStyle name="Normal 7 2" xfId="4570"/>
    <cellStyle name="Normal 7 2 2" xfId="6432"/>
    <cellStyle name="Normal 8" xfId="4571"/>
    <cellStyle name="Normal 8 2" xfId="4572"/>
    <cellStyle name="Normal 9" xfId="4573"/>
    <cellStyle name="Normal 9 2" xfId="4574"/>
    <cellStyle name="Normal_ Key Inputs and Outputs" xfId="4575"/>
    <cellStyle name="Normal1" xfId="4576"/>
    <cellStyle name="Normal1 2" xfId="4577"/>
    <cellStyle name="Normal1 2 2" xfId="4578"/>
    <cellStyle name="Normal1 2_4П" xfId="4579"/>
    <cellStyle name="Normal1 3" xfId="4580"/>
    <cellStyle name="normбlnм_laroux" xfId="4581"/>
    <cellStyle name="Note" xfId="4582"/>
    <cellStyle name="Note 2" xfId="4583"/>
    <cellStyle name="Note 2 2" xfId="4584"/>
    <cellStyle name="Note 2 3" xfId="4585"/>
    <cellStyle name="Note 3" xfId="4586"/>
    <cellStyle name="Note 4" xfId="6337"/>
    <cellStyle name="numbers" xfId="4587"/>
    <cellStyle name="numbers 2" xfId="4588"/>
    <cellStyle name="Ôčíŕíńîâűé [0]_ďđĺäďđ-110_ďđĺäďđ-110 (2)" xfId="4589"/>
    <cellStyle name="Ôèíàíñîâûé" xfId="4590"/>
    <cellStyle name="Ôèíàíñîâûé [0]" xfId="4591"/>
    <cellStyle name="Oeiainiaue [0]_?anoiau" xfId="4592"/>
    <cellStyle name="Oeiainiaue_?anoiau" xfId="4593"/>
    <cellStyle name="Ôèíàíñîâûé_Ëèñò1" xfId="4594"/>
    <cellStyle name="Oeiainiaue_NotesFA" xfId="4595"/>
    <cellStyle name="Option" xfId="4596"/>
    <cellStyle name="Option 2" xfId="4597"/>
    <cellStyle name="Option_4П" xfId="4598"/>
    <cellStyle name="Ouny?e [0]_?anoiau" xfId="4599"/>
    <cellStyle name="Ouny?e_?anoiau" xfId="4600"/>
    <cellStyle name="Output" xfId="4601"/>
    <cellStyle name="Output 2" xfId="4602"/>
    <cellStyle name="Output 2 2" xfId="4603"/>
    <cellStyle name="p/n" xfId="4604"/>
    <cellStyle name="p/n 2" xfId="4605"/>
    <cellStyle name="Paaotsikko" xfId="4606"/>
    <cellStyle name="Paaotsikko 2" xfId="4607"/>
    <cellStyle name="Page Heading Large" xfId="4608"/>
    <cellStyle name="Page Heading Small" xfId="4609"/>
    <cellStyle name="paint" xfId="4610"/>
    <cellStyle name="paint 2" xfId="4611"/>
    <cellStyle name="paint_4П" xfId="4612"/>
    <cellStyle name="Pattern" xfId="4613"/>
    <cellStyle name="Pattern 2" xfId="6554"/>
    <cellStyle name="Pattern 3" xfId="6338"/>
    <cellStyle name="Percent %" xfId="4614"/>
    <cellStyle name="Percent % Long Underline" xfId="4615"/>
    <cellStyle name="Percent %_Worksheet in  US Financial Statements Ref. Workbook - Single Co" xfId="4616"/>
    <cellStyle name="Percent (0)" xfId="4617"/>
    <cellStyle name="Percent (0) 2" xfId="4618"/>
    <cellStyle name="Percent [0]" xfId="4619"/>
    <cellStyle name="Percent [0] 2" xfId="4620"/>
    <cellStyle name="Percent [0] 2 2" xfId="4621"/>
    <cellStyle name="Percent [00]" xfId="4622"/>
    <cellStyle name="Percent [00] 2" xfId="4623"/>
    <cellStyle name="Percent [00] 2 2" xfId="4624"/>
    <cellStyle name="Percent [2]" xfId="4625"/>
    <cellStyle name="Percent [2] 2" xfId="4626"/>
    <cellStyle name="Percent [2] 2 2" xfId="6339"/>
    <cellStyle name="Percent [2] 3" xfId="4627"/>
    <cellStyle name="Percent 0%" xfId="4628"/>
    <cellStyle name="Percent 0.0%" xfId="4629"/>
    <cellStyle name="Percent 0.0% Long Underline" xfId="4630"/>
    <cellStyle name="Percent 0.00%" xfId="4631"/>
    <cellStyle name="Percent 0.00% 2" xfId="4632"/>
    <cellStyle name="Percent 0.00% 3" xfId="4633"/>
    <cellStyle name="Percent 0.00% Long Underline" xfId="4634"/>
    <cellStyle name="Percent 0.00%_5690 Ceiling test for client KZ (1)" xfId="4635"/>
    <cellStyle name="Percent 0.000%" xfId="4636"/>
    <cellStyle name="Percent 0.000% Long Underline" xfId="4637"/>
    <cellStyle name="Percent 10" xfId="4638"/>
    <cellStyle name="Percent 2" xfId="4639"/>
    <cellStyle name="Percent 2 2" xfId="4640"/>
    <cellStyle name="Percent 2 3" xfId="4641"/>
    <cellStyle name="Percent 2 4" xfId="4642"/>
    <cellStyle name="Percent 3" xfId="4643"/>
    <cellStyle name="Percent 3 2" xfId="4644"/>
    <cellStyle name="Percent 4" xfId="4645"/>
    <cellStyle name="Percent 5" xfId="4646"/>
    <cellStyle name="Percent 6" xfId="4647"/>
    <cellStyle name="Percent 7" xfId="4648"/>
    <cellStyle name="Percent 8" xfId="4649"/>
    <cellStyle name="Percent 9" xfId="4650"/>
    <cellStyle name="Percent Hard" xfId="4651"/>
    <cellStyle name="Percent_#6 Temps &amp; Contractors" xfId="4652"/>
    <cellStyle name="PercentFormat" xfId="4653"/>
    <cellStyle name="Piug" xfId="4654"/>
    <cellStyle name="piw#" xfId="4655"/>
    <cellStyle name="piw# 2" xfId="4656"/>
    <cellStyle name="piw#_4П" xfId="4657"/>
    <cellStyle name="piw%" xfId="4658"/>
    <cellStyle name="piw% 2" xfId="4659"/>
    <cellStyle name="piw%_4П" xfId="4660"/>
    <cellStyle name="Plug" xfId="4661"/>
    <cellStyle name="Porcentual_Deudas EDC 122001" xfId="4662"/>
    <cellStyle name="Pourcentage_Profit &amp; Loss" xfId="4663"/>
    <cellStyle name="PrePop Currency (0)" xfId="4664"/>
    <cellStyle name="PrePop Currency (0) 2" xfId="4665"/>
    <cellStyle name="PrePop Currency (0) 2 2" xfId="4666"/>
    <cellStyle name="PrePop Currency (0)_4П" xfId="4667"/>
    <cellStyle name="PrePop Currency (2)" xfId="4668"/>
    <cellStyle name="PrePop Currency (2) 2" xfId="4669"/>
    <cellStyle name="PrePop Currency (2) 2 2" xfId="4670"/>
    <cellStyle name="PrePop Currency (2)_4П" xfId="4671"/>
    <cellStyle name="PrePop Units (0)" xfId="4672"/>
    <cellStyle name="PrePop Units (0) 2" xfId="4673"/>
    <cellStyle name="PrePop Units (0) 2 2" xfId="4674"/>
    <cellStyle name="PrePop Units (0)_4П" xfId="4675"/>
    <cellStyle name="PrePop Units (1)" xfId="4676"/>
    <cellStyle name="PrePop Units (1) 2" xfId="4677"/>
    <cellStyle name="PrePop Units (1) 2 2" xfId="4678"/>
    <cellStyle name="PrePop Units (1)_4П" xfId="4679"/>
    <cellStyle name="PrePop Units (2)" xfId="4680"/>
    <cellStyle name="PrePop Units (2) 2" xfId="4681"/>
    <cellStyle name="PrePop Units (2) 2 2" xfId="4682"/>
    <cellStyle name="PrePop Units (2)_4П" xfId="4683"/>
    <cellStyle name="Price" xfId="4684"/>
    <cellStyle name="prochrek" xfId="4685"/>
    <cellStyle name="PSChar" xfId="4686"/>
    <cellStyle name="PSDate" xfId="4687"/>
    <cellStyle name="PSDec" xfId="4688"/>
    <cellStyle name="PSHeading" xfId="4689"/>
    <cellStyle name="PSHeading 2" xfId="4690"/>
    <cellStyle name="PSHeading 2 2" xfId="4691"/>
    <cellStyle name="PSHeading 2 3" xfId="4692"/>
    <cellStyle name="PSHeading 2 3 2" xfId="4693"/>
    <cellStyle name="PSInt" xfId="4694"/>
    <cellStyle name="PSSpacer" xfId="4695"/>
    <cellStyle name="Pддotsikko" xfId="4696"/>
    <cellStyle name="Pддotsikko 2" xfId="4697"/>
    <cellStyle name="Range Name" xfId="4698"/>
    <cellStyle name="REGEL" xfId="4699"/>
    <cellStyle name="REGEL 2" xfId="4700"/>
    <cellStyle name="Result" xfId="4701"/>
    <cellStyle name="Result2" xfId="4702"/>
    <cellStyle name="RevList" xfId="4703"/>
    <cellStyle name="Rubles" xfId="4704"/>
    <cellStyle name="Rubles 2" xfId="4705"/>
    <cellStyle name="Russian Normal" xfId="4706"/>
    <cellStyle name="S%" xfId="4707"/>
    <cellStyle name="SAPBEXaggData" xfId="4708"/>
    <cellStyle name="SAPBEXaggDataEmph" xfId="4709"/>
    <cellStyle name="SAPBEXaggItem" xfId="4710"/>
    <cellStyle name="SAPBEXaggItemX" xfId="4711"/>
    <cellStyle name="SAPBEXchaText" xfId="4712"/>
    <cellStyle name="SAPBEXchaText 2" xfId="4713"/>
    <cellStyle name="SAPBEXchaText_4П" xfId="4714"/>
    <cellStyle name="SAPBEXexcBad7" xfId="4715"/>
    <cellStyle name="SAPBEXexcBad8" xfId="4716"/>
    <cellStyle name="SAPBEXexcBad9" xfId="4717"/>
    <cellStyle name="SAPBEXexcCritical4" xfId="4718"/>
    <cellStyle name="SAPBEXexcCritical5" xfId="4719"/>
    <cellStyle name="SAPBEXexcCritical6" xfId="4720"/>
    <cellStyle name="SAPBEXexcGood1" xfId="4721"/>
    <cellStyle name="SAPBEXexcGood2" xfId="4722"/>
    <cellStyle name="SAPBEXexcGood3" xfId="4723"/>
    <cellStyle name="SAPBEXfilterDrill" xfId="4724"/>
    <cellStyle name="SAPBEXfilterItem" xfId="4725"/>
    <cellStyle name="SAPBEXfilterText" xfId="4726"/>
    <cellStyle name="SAPBEXformats" xfId="4727"/>
    <cellStyle name="SAPBEXformats 2" xfId="4728"/>
    <cellStyle name="SAPBEXformats_4П" xfId="4729"/>
    <cellStyle name="SAPBEXheaderItem" xfId="4730"/>
    <cellStyle name="SAPBEXheaderText" xfId="4731"/>
    <cellStyle name="SAPBEXHLevel0" xfId="4732"/>
    <cellStyle name="SAPBEXHLevel0 2" xfId="4733"/>
    <cellStyle name="SAPBEXHLevel0_4П" xfId="4734"/>
    <cellStyle name="SAPBEXHLevel0X" xfId="4735"/>
    <cellStyle name="SAPBEXHLevel0X 2" xfId="4736"/>
    <cellStyle name="SAPBEXHLevel0X_4П" xfId="4737"/>
    <cellStyle name="SAPBEXHLevel1" xfId="4738"/>
    <cellStyle name="SAPBEXHLevel1 2" xfId="4739"/>
    <cellStyle name="SAPBEXHLevel1_4П" xfId="4740"/>
    <cellStyle name="SAPBEXHLevel1X" xfId="4741"/>
    <cellStyle name="SAPBEXHLevel1X 2" xfId="4742"/>
    <cellStyle name="SAPBEXHLevel1X_4П" xfId="4743"/>
    <cellStyle name="SAPBEXHLevel2" xfId="4744"/>
    <cellStyle name="SAPBEXHLevel2 2" xfId="4745"/>
    <cellStyle name="SAPBEXHLevel2_4П" xfId="4746"/>
    <cellStyle name="SAPBEXHLevel2X" xfId="4747"/>
    <cellStyle name="SAPBEXHLevel2X 2" xfId="4748"/>
    <cellStyle name="SAPBEXHLevel2X_4П" xfId="4749"/>
    <cellStyle name="SAPBEXHLevel3" xfId="4750"/>
    <cellStyle name="SAPBEXHLevel3 2" xfId="4751"/>
    <cellStyle name="SAPBEXHLevel3_4П" xfId="4752"/>
    <cellStyle name="SAPBEXHLevel3X" xfId="4753"/>
    <cellStyle name="SAPBEXHLevel3X 2" xfId="4754"/>
    <cellStyle name="SAPBEXHLevel3X_4П" xfId="4755"/>
    <cellStyle name="SAPBEXresData" xfId="4756"/>
    <cellStyle name="SAPBEXresDataEmph" xfId="4757"/>
    <cellStyle name="SAPBEXresItem" xfId="4758"/>
    <cellStyle name="SAPBEXresItemX" xfId="4759"/>
    <cellStyle name="SAPBEXstdData" xfId="4760"/>
    <cellStyle name="SAPBEXstdDataEmph" xfId="4761"/>
    <cellStyle name="SAPBEXstdItem" xfId="4762"/>
    <cellStyle name="SAPBEXstdItem 2" xfId="4763"/>
    <cellStyle name="SAPBEXstdItem_4П" xfId="4764"/>
    <cellStyle name="SAPBEXstdItemX" xfId="4765"/>
    <cellStyle name="SAPBEXstdItemX 2" xfId="4766"/>
    <cellStyle name="SAPBEXstdItemX_4П" xfId="4767"/>
    <cellStyle name="SAPBEXtitle" xfId="4768"/>
    <cellStyle name="SAPBEXtitle 2" xfId="4769"/>
    <cellStyle name="SAPBEXundefined" xfId="4770"/>
    <cellStyle name="SAPLocked" xfId="4771"/>
    <cellStyle name="SAPUnLocked" xfId="4772"/>
    <cellStyle name="SComment" xfId="4773"/>
    <cellStyle name="SComment 2" xfId="4774"/>
    <cellStyle name="SComment_4П" xfId="4775"/>
    <cellStyle name="Sep. milhar [0]" xfId="4776"/>
    <cellStyle name="Separador de milhares [0]_COF" xfId="4777"/>
    <cellStyle name="Separador de milhares_COF" xfId="4778"/>
    <cellStyle name="Separator" xfId="4779"/>
    <cellStyle name="Separator 2" xfId="4780"/>
    <cellStyle name="Separator2" xfId="4781"/>
    <cellStyle name="SFig" xfId="4782"/>
    <cellStyle name="Sg%" xfId="4783"/>
    <cellStyle name="Shaded" xfId="4784"/>
    <cellStyle name="Sheet Title" xfId="4785"/>
    <cellStyle name="Sheet Title 2" xfId="4786"/>
    <cellStyle name="SI%" xfId="4787"/>
    <cellStyle name="small" xfId="4788"/>
    <cellStyle name="Sname" xfId="4789"/>
    <cellStyle name="Sname 2" xfId="4790"/>
    <cellStyle name="Sname_4П" xfId="4791"/>
    <cellStyle name="SPerc" xfId="4792"/>
    <cellStyle name="stand_bord" xfId="4793"/>
    <cellStyle name="Standaard_laroux" xfId="4794"/>
    <cellStyle name="Standard_20020617_Modell_PUFA_neu_v9" xfId="4795"/>
    <cellStyle name="Stitle" xfId="4796"/>
    <cellStyle name="Stitle 2" xfId="4797"/>
    <cellStyle name="Stitle_4П" xfId="4798"/>
    <cellStyle name="Ston" xfId="4799"/>
    <cellStyle name="STYL1 - Style1" xfId="4800"/>
    <cellStyle name="Style 1" xfId="4801"/>
    <cellStyle name="Style 1 2" xfId="4802"/>
    <cellStyle name="Style 1 2 2" xfId="4803"/>
    <cellStyle name="Style 1 2 3" xfId="4804"/>
    <cellStyle name="Style 1 2_4П" xfId="4805"/>
    <cellStyle name="Style 1 3" xfId="4806"/>
    <cellStyle name="Style 1_4П" xfId="4807"/>
    <cellStyle name="Style 10" xfId="4808"/>
    <cellStyle name="Style 11" xfId="4809"/>
    <cellStyle name="Style 12" xfId="4810"/>
    <cellStyle name="Style 13" xfId="4811"/>
    <cellStyle name="Style 14" xfId="4812"/>
    <cellStyle name="Style 15" xfId="4813"/>
    <cellStyle name="Style 16" xfId="4814"/>
    <cellStyle name="Style 17" xfId="4815"/>
    <cellStyle name="Style 18" xfId="4816"/>
    <cellStyle name="Style 19" xfId="4817"/>
    <cellStyle name="Style 2" xfId="4818"/>
    <cellStyle name="Style 2 2" xfId="4819"/>
    <cellStyle name="Style 2 2 2" xfId="4820"/>
    <cellStyle name="Style 2 3" xfId="4821"/>
    <cellStyle name="Style 2 4" xfId="4822"/>
    <cellStyle name="Style 20" xfId="4823"/>
    <cellStyle name="Style 21" xfId="4824"/>
    <cellStyle name="Style 22" xfId="4825"/>
    <cellStyle name="Style 23" xfId="4826"/>
    <cellStyle name="Style 24" xfId="4827"/>
    <cellStyle name="Style 25" xfId="4828"/>
    <cellStyle name="Style 26" xfId="4829"/>
    <cellStyle name="Style 27" xfId="4830"/>
    <cellStyle name="Style 28" xfId="4831"/>
    <cellStyle name="Style 3" xfId="4832"/>
    <cellStyle name="Style 3 2" xfId="4833"/>
    <cellStyle name="Style 4" xfId="4834"/>
    <cellStyle name="Style 5" xfId="4835"/>
    <cellStyle name="Style 6" xfId="4836"/>
    <cellStyle name="Style 7" xfId="4837"/>
    <cellStyle name="Style 8" xfId="4838"/>
    <cellStyle name="Style 9" xfId="4839"/>
    <cellStyle name="Subtotal" xfId="4840"/>
    <cellStyle name="Sx" xfId="4841"/>
    <cellStyle name="tabel" xfId="4842"/>
    <cellStyle name="Table Col Head" xfId="4843"/>
    <cellStyle name="Table Sub Head" xfId="4844"/>
    <cellStyle name="Table Title" xfId="4845"/>
    <cellStyle name="Table Units" xfId="4846"/>
    <cellStyle name="Temp1" xfId="4847"/>
    <cellStyle name="Text Indent A" xfId="4848"/>
    <cellStyle name="Text Indent B" xfId="4849"/>
    <cellStyle name="Text Indent B 2" xfId="4850"/>
    <cellStyle name="Text Indent B 2 2" xfId="4851"/>
    <cellStyle name="Text Indent C" xfId="4852"/>
    <cellStyle name="Text Indent C 2" xfId="4853"/>
    <cellStyle name="Text Indent C 2 2" xfId="4854"/>
    <cellStyle name="Tickmark" xfId="4855"/>
    <cellStyle name="Tickmark 2" xfId="4856"/>
    <cellStyle name="Tickmark 3" xfId="6340"/>
    <cellStyle name="Tickmark_4П" xfId="4857"/>
    <cellStyle name="Times New Roman" xfId="4858"/>
    <cellStyle name="Title" xfId="4859"/>
    <cellStyle name="Title 1.0" xfId="4860"/>
    <cellStyle name="Title 1.0 2" xfId="4861"/>
    <cellStyle name="Title 1.1" xfId="4862"/>
    <cellStyle name="Title 1.1 2" xfId="4863"/>
    <cellStyle name="Title 1.1 3" xfId="4864"/>
    <cellStyle name="Title 1.1.1" xfId="4865"/>
    <cellStyle name="Title 1.1.1 2" xfId="4866"/>
    <cellStyle name="Title 1.1_Book1" xfId="4867"/>
    <cellStyle name="Title 2" xfId="4868"/>
    <cellStyle name="Title 3" xfId="4869"/>
    <cellStyle name="Title 4" xfId="4870"/>
    <cellStyle name="Title Creation" xfId="4871"/>
    <cellStyle name="Title1" xfId="4872"/>
    <cellStyle name="Titles" xfId="4873"/>
    <cellStyle name="Titles 2" xfId="4874"/>
    <cellStyle name="Tons" xfId="4875"/>
    <cellStyle name="Total" xfId="4876"/>
    <cellStyle name="Total 2" xfId="4877"/>
    <cellStyle name="Total 2 2" xfId="4878"/>
    <cellStyle name="Total 3" xfId="4879"/>
    <cellStyle name="Total1" xfId="4880"/>
    <cellStyle name="Total2" xfId="4881"/>
    <cellStyle name="Total3" xfId="4882"/>
    <cellStyle name="Total4" xfId="4883"/>
    <cellStyle name="Total5" xfId="4884"/>
    <cellStyle name="TRL" xfId="4885"/>
    <cellStyle name="TRL 2" xfId="4886"/>
    <cellStyle name="V?liotsikko" xfId="4887"/>
    <cellStyle name="V?liotsikko 2" xfId="4888"/>
    <cellStyle name="Valiotsikko" xfId="4889"/>
    <cellStyle name="Väliotsikko" xfId="4890"/>
    <cellStyle name="Valiotsikko 2" xfId="4891"/>
    <cellStyle name="Väliotsikko 2" xfId="4892"/>
    <cellStyle name="Valuta (0)" xfId="4893"/>
    <cellStyle name="Valuta [0]_laroux" xfId="4894"/>
    <cellStyle name="Valuta_laroux" xfId="4895"/>
    <cellStyle name="Virgül_BİLANÇO" xfId="4896"/>
    <cellStyle name="Virgulă_30-06-2003 lei-USDru" xfId="4897"/>
    <cellStyle name="Vдliotsikko" xfId="4898"/>
    <cellStyle name="Vдliotsikko 2" xfId="4899"/>
    <cellStyle name="Währung [0]_Closing FX Kurse" xfId="4900"/>
    <cellStyle name="Währung_Closing FX Kurse" xfId="4901"/>
    <cellStyle name="Warning Text" xfId="4902"/>
    <cellStyle name="Warning Text 2" xfId="4903"/>
    <cellStyle name="Year" xfId="4904"/>
    <cellStyle name="Акцент1 10" xfId="4905"/>
    <cellStyle name="Акцент1 11" xfId="4906"/>
    <cellStyle name="Акцент1 2" xfId="4907"/>
    <cellStyle name="Акцент1 2 2" xfId="4908"/>
    <cellStyle name="Акцент1 2 3" xfId="4909"/>
    <cellStyle name="Акцент1 2 4" xfId="4910"/>
    <cellStyle name="Акцент1 2 5" xfId="4911"/>
    <cellStyle name="Акцент1 2 6" xfId="4912"/>
    <cellStyle name="Акцент1 2 7" xfId="6341"/>
    <cellStyle name="Акцент1 3" xfId="4913"/>
    <cellStyle name="Акцент1 3 2" xfId="4914"/>
    <cellStyle name="Акцент1 4" xfId="4915"/>
    <cellStyle name="Акцент1 5" xfId="4916"/>
    <cellStyle name="Акцент1 6" xfId="4917"/>
    <cellStyle name="Акцент1 7" xfId="4918"/>
    <cellStyle name="Акцент1 8" xfId="4919"/>
    <cellStyle name="Акцент1 9" xfId="4920"/>
    <cellStyle name="Акцент2 10" xfId="4921"/>
    <cellStyle name="Акцент2 11" xfId="4922"/>
    <cellStyle name="Акцент2 2" xfId="4923"/>
    <cellStyle name="Акцент2 2 2" xfId="4924"/>
    <cellStyle name="Акцент2 2 3" xfId="4925"/>
    <cellStyle name="Акцент2 2 4" xfId="4926"/>
    <cellStyle name="Акцент2 2 5" xfId="4927"/>
    <cellStyle name="Акцент2 2 6" xfId="4928"/>
    <cellStyle name="Акцент2 2 7" xfId="6342"/>
    <cellStyle name="Акцент2 3" xfId="4929"/>
    <cellStyle name="Акцент2 3 2" xfId="4930"/>
    <cellStyle name="Акцент2 4" xfId="4931"/>
    <cellStyle name="Акцент2 5" xfId="4932"/>
    <cellStyle name="Акцент2 6" xfId="4933"/>
    <cellStyle name="Акцент2 7" xfId="4934"/>
    <cellStyle name="Акцент2 8" xfId="4935"/>
    <cellStyle name="Акцент2 9" xfId="4936"/>
    <cellStyle name="Акцент3 10" xfId="4937"/>
    <cellStyle name="Акцент3 11" xfId="4938"/>
    <cellStyle name="Акцент3 2" xfId="4939"/>
    <cellStyle name="Акцент3 2 2" xfId="4940"/>
    <cellStyle name="Акцент3 2 3" xfId="4941"/>
    <cellStyle name="Акцент3 2 4" xfId="4942"/>
    <cellStyle name="Акцент3 2 5" xfId="4943"/>
    <cellStyle name="Акцент3 2 6" xfId="4944"/>
    <cellStyle name="Акцент3 2 7" xfId="6343"/>
    <cellStyle name="Акцент3 3" xfId="4945"/>
    <cellStyle name="Акцент3 3 2" xfId="4946"/>
    <cellStyle name="Акцент3 4" xfId="4947"/>
    <cellStyle name="Акцент3 5" xfId="4948"/>
    <cellStyle name="Акцент3 6" xfId="4949"/>
    <cellStyle name="Акцент3 7" xfId="4950"/>
    <cellStyle name="Акцент3 8" xfId="4951"/>
    <cellStyle name="Акцент3 9" xfId="4952"/>
    <cellStyle name="Акцент4 10" xfId="4953"/>
    <cellStyle name="Акцент4 11" xfId="4954"/>
    <cellStyle name="Акцент4 2" xfId="4955"/>
    <cellStyle name="Акцент4 2 2" xfId="4956"/>
    <cellStyle name="Акцент4 2 3" xfId="4957"/>
    <cellStyle name="Акцент4 2 4" xfId="4958"/>
    <cellStyle name="Акцент4 2 5" xfId="4959"/>
    <cellStyle name="Акцент4 2 6" xfId="4960"/>
    <cellStyle name="Акцент4 2 7" xfId="6344"/>
    <cellStyle name="Акцент4 3" xfId="4961"/>
    <cellStyle name="Акцент4 3 2" xfId="4962"/>
    <cellStyle name="Акцент4 4" xfId="4963"/>
    <cellStyle name="Акцент4 5" xfId="4964"/>
    <cellStyle name="Акцент4 6" xfId="4965"/>
    <cellStyle name="Акцент4 7" xfId="4966"/>
    <cellStyle name="Акцент4 8" xfId="4967"/>
    <cellStyle name="Акцент4 9" xfId="4968"/>
    <cellStyle name="Акцент5 10" xfId="4969"/>
    <cellStyle name="Акцент5 11" xfId="4970"/>
    <cellStyle name="Акцент5 2" xfId="4971"/>
    <cellStyle name="Акцент5 2 2" xfId="4972"/>
    <cellStyle name="Акцент5 2 3" xfId="4973"/>
    <cellStyle name="Акцент5 2 4" xfId="4974"/>
    <cellStyle name="Акцент5 2 5" xfId="4975"/>
    <cellStyle name="Акцент5 2 6" xfId="4976"/>
    <cellStyle name="Акцент5 2 7" xfId="6345"/>
    <cellStyle name="Акцент5 3" xfId="4977"/>
    <cellStyle name="Акцент5 3 2" xfId="4978"/>
    <cellStyle name="Акцент5 4" xfId="4979"/>
    <cellStyle name="Акцент5 5" xfId="4980"/>
    <cellStyle name="Акцент5 6" xfId="4981"/>
    <cellStyle name="Акцент5 7" xfId="4982"/>
    <cellStyle name="Акцент5 8" xfId="4983"/>
    <cellStyle name="Акцент5 9" xfId="4984"/>
    <cellStyle name="Акцент6 10" xfId="4985"/>
    <cellStyle name="Акцент6 11" xfId="4986"/>
    <cellStyle name="Акцент6 2" xfId="4987"/>
    <cellStyle name="Акцент6 2 2" xfId="4988"/>
    <cellStyle name="Акцент6 2 3" xfId="4989"/>
    <cellStyle name="Акцент6 2 4" xfId="4990"/>
    <cellStyle name="Акцент6 2 5" xfId="4991"/>
    <cellStyle name="Акцент6 2 6" xfId="4992"/>
    <cellStyle name="Акцент6 2 7" xfId="6346"/>
    <cellStyle name="Акцент6 3" xfId="4993"/>
    <cellStyle name="Акцент6 3 2" xfId="4994"/>
    <cellStyle name="Акцент6 4" xfId="4995"/>
    <cellStyle name="Акцент6 5" xfId="4996"/>
    <cellStyle name="Акцент6 6" xfId="4997"/>
    <cellStyle name="Акцент6 7" xfId="4998"/>
    <cellStyle name="Акцент6 8" xfId="4999"/>
    <cellStyle name="Акцент6 9" xfId="5000"/>
    <cellStyle name="Беззащитный" xfId="5001"/>
    <cellStyle name="Беззащитный 2" xfId="5002"/>
    <cellStyle name="Ввод  10" xfId="5003"/>
    <cellStyle name="Ввод  11" xfId="5004"/>
    <cellStyle name="Ввод  2" xfId="5005"/>
    <cellStyle name="Ввод  2 2" xfId="5006"/>
    <cellStyle name="Ввод  2 3" xfId="5007"/>
    <cellStyle name="Ввод  2 4" xfId="5008"/>
    <cellStyle name="Ввод  2 5" xfId="5009"/>
    <cellStyle name="Ввод  2 6" xfId="5010"/>
    <cellStyle name="Ввод  2 7" xfId="6347"/>
    <cellStyle name="Ввод  3" xfId="5011"/>
    <cellStyle name="Ввод  3 2" xfId="5012"/>
    <cellStyle name="Ввод  4" xfId="5013"/>
    <cellStyle name="Ввод  5" xfId="5014"/>
    <cellStyle name="Ввод  6" xfId="5015"/>
    <cellStyle name="Ввод  7" xfId="5016"/>
    <cellStyle name="Ввод  8" xfId="5017"/>
    <cellStyle name="Ввод  9" xfId="5018"/>
    <cellStyle name="Верт. заголовок" xfId="5019"/>
    <cellStyle name="Вес_продукта" xfId="5020"/>
    <cellStyle name="Вывод 10" xfId="5021"/>
    <cellStyle name="Вывод 11" xfId="5022"/>
    <cellStyle name="Вывод 2" xfId="5023"/>
    <cellStyle name="Вывод 2 2" xfId="5024"/>
    <cellStyle name="Вывод 2 3" xfId="5025"/>
    <cellStyle name="Вывод 2 4" xfId="5026"/>
    <cellStyle name="Вывод 2 5" xfId="5027"/>
    <cellStyle name="Вывод 2 6" xfId="5028"/>
    <cellStyle name="Вывод 2 7" xfId="6348"/>
    <cellStyle name="Вывод 3" xfId="5029"/>
    <cellStyle name="Вывод 3 2" xfId="5030"/>
    <cellStyle name="Вывод 4" xfId="5031"/>
    <cellStyle name="Вывод 5" xfId="5032"/>
    <cellStyle name="Вывод 6" xfId="5033"/>
    <cellStyle name="Вывод 7" xfId="5034"/>
    <cellStyle name="Вывод 8" xfId="5035"/>
    <cellStyle name="Вывод 9" xfId="5036"/>
    <cellStyle name="Вычисление 10" xfId="5037"/>
    <cellStyle name="Вычисление 11" xfId="5038"/>
    <cellStyle name="Вычисление 2" xfId="5039"/>
    <cellStyle name="Вычисление 2 2" xfId="5040"/>
    <cellStyle name="Вычисление 2 3" xfId="5041"/>
    <cellStyle name="Вычисление 2 4" xfId="5042"/>
    <cellStyle name="Вычисление 2 5" xfId="5043"/>
    <cellStyle name="Вычисление 2 6" xfId="5044"/>
    <cellStyle name="Вычисление 2 7" xfId="6349"/>
    <cellStyle name="Вычисление 3" xfId="5045"/>
    <cellStyle name="Вычисление 3 2" xfId="5046"/>
    <cellStyle name="Вычисление 4" xfId="5047"/>
    <cellStyle name="Вычисление 5" xfId="5048"/>
    <cellStyle name="Вычисление 6" xfId="5049"/>
    <cellStyle name="Вычисление 7" xfId="5050"/>
    <cellStyle name="Вычисление 8" xfId="5051"/>
    <cellStyle name="Вычисление 9" xfId="5052"/>
    <cellStyle name="Гиперссылка 2" xfId="5053"/>
    <cellStyle name="Гиперссылка 2 2" xfId="5054"/>
    <cellStyle name="Гиперссылка 2 2 2" xfId="5055"/>
    <cellStyle name="Гиперссылка 2 3" xfId="5056"/>
    <cellStyle name="Гиперссылка 2_4П" xfId="5057"/>
    <cellStyle name="Гиперссылка 3" xfId="5058"/>
    <cellStyle name="Гиперссылка 3 2" xfId="5059"/>
    <cellStyle name="Гиперссылка 4" xfId="5060"/>
    <cellStyle name="Гиперссылка 4 2" xfId="5061"/>
    <cellStyle name="Гиперссылка 4 3" xfId="5062"/>
    <cellStyle name="Гиперссылка 4 4" xfId="5063"/>
    <cellStyle name="Гиперссылка 5" xfId="5064"/>
    <cellStyle name="Группа" xfId="5065"/>
    <cellStyle name="Группа 0" xfId="5066"/>
    <cellStyle name="Группа 1" xfId="5067"/>
    <cellStyle name="Группа 2" xfId="5068"/>
    <cellStyle name="Группа 3" xfId="5069"/>
    <cellStyle name="Группа 4" xfId="5070"/>
    <cellStyle name="Группа 5" xfId="5071"/>
    <cellStyle name="Группа_Бюллетень декабрь 2003 2" xfId="5072"/>
    <cellStyle name="Дата" xfId="5073"/>
    <cellStyle name="Дата 2" xfId="5074"/>
    <cellStyle name="Денежный 2" xfId="5075"/>
    <cellStyle name="Денежный 2 2" xfId="5076"/>
    <cellStyle name="Денежный 2 3" xfId="6350"/>
    <cellStyle name="Денежный 3" xfId="5077"/>
    <cellStyle name="Денежный 3 2" xfId="6565"/>
    <cellStyle name="Денежный 4" xfId="5078"/>
    <cellStyle name="Денежный 4 2" xfId="6566"/>
    <cellStyle name="Длятекста" xfId="5079"/>
    <cellStyle name="Длятекста 2" xfId="5080"/>
    <cellStyle name="Заголовок" xfId="5081"/>
    <cellStyle name="Заголовок 1 10" xfId="5082"/>
    <cellStyle name="Заголовок 1 2" xfId="5083"/>
    <cellStyle name="Заголовок 1 2 2" xfId="5084"/>
    <cellStyle name="Заголовок 1 2 3" xfId="5085"/>
    <cellStyle name="Заголовок 1 2 4" xfId="5086"/>
    <cellStyle name="Заголовок 1 2 5" xfId="5087"/>
    <cellStyle name="Заголовок 1 2 6" xfId="5088"/>
    <cellStyle name="Заголовок 1 2 7" xfId="6351"/>
    <cellStyle name="Заголовок 1 3" xfId="5089"/>
    <cellStyle name="Заголовок 1 3 2" xfId="5090"/>
    <cellStyle name="Заголовок 1 4" xfId="5091"/>
    <cellStyle name="Заголовок 1 5" xfId="5092"/>
    <cellStyle name="Заголовок 1 6" xfId="5093"/>
    <cellStyle name="Заголовок 1 7" xfId="5094"/>
    <cellStyle name="Заголовок 1 8" xfId="5095"/>
    <cellStyle name="Заголовок 1 9" xfId="5096"/>
    <cellStyle name="Заголовок 2 10" xfId="5097"/>
    <cellStyle name="Заголовок 2 2" xfId="5098"/>
    <cellStyle name="Заголовок 2 2 2" xfId="5099"/>
    <cellStyle name="Заголовок 2 2 3" xfId="5100"/>
    <cellStyle name="Заголовок 2 2 4" xfId="5101"/>
    <cellStyle name="Заголовок 2 2 5" xfId="5102"/>
    <cellStyle name="Заголовок 2 2 6" xfId="5103"/>
    <cellStyle name="Заголовок 2 2 7" xfId="6352"/>
    <cellStyle name="Заголовок 2 3" xfId="5104"/>
    <cellStyle name="Заголовок 2 3 2" xfId="5105"/>
    <cellStyle name="Заголовок 2 4" xfId="5106"/>
    <cellStyle name="Заголовок 2 5" xfId="5107"/>
    <cellStyle name="Заголовок 2 6" xfId="5108"/>
    <cellStyle name="Заголовок 2 7" xfId="5109"/>
    <cellStyle name="Заголовок 2 8" xfId="5110"/>
    <cellStyle name="Заголовок 2 9" xfId="5111"/>
    <cellStyle name="Заголовок 3 10" xfId="5112"/>
    <cellStyle name="Заголовок 3 2" xfId="5113"/>
    <cellStyle name="Заголовок 3 2 2" xfId="5114"/>
    <cellStyle name="Заголовок 3 2 3" xfId="5115"/>
    <cellStyle name="Заголовок 3 2 4" xfId="5116"/>
    <cellStyle name="Заголовок 3 2 5" xfId="5117"/>
    <cellStyle name="Заголовок 3 2 6" xfId="5118"/>
    <cellStyle name="Заголовок 3 2 7" xfId="6353"/>
    <cellStyle name="Заголовок 3 3" xfId="5119"/>
    <cellStyle name="Заголовок 3 3 2" xfId="5120"/>
    <cellStyle name="Заголовок 3 4" xfId="5121"/>
    <cellStyle name="Заголовок 3 5" xfId="5122"/>
    <cellStyle name="Заголовок 3 6" xfId="5123"/>
    <cellStyle name="Заголовок 3 7" xfId="5124"/>
    <cellStyle name="Заголовок 3 8" xfId="5125"/>
    <cellStyle name="Заголовок 3 9" xfId="5126"/>
    <cellStyle name="Заголовок 4 10" xfId="5127"/>
    <cellStyle name="Заголовок 4 2" xfId="5128"/>
    <cellStyle name="Заголовок 4 2 2" xfId="5129"/>
    <cellStyle name="Заголовок 4 2 3" xfId="5130"/>
    <cellStyle name="Заголовок 4 2 4" xfId="5131"/>
    <cellStyle name="Заголовок 4 2 5" xfId="5132"/>
    <cellStyle name="Заголовок 4 2 6" xfId="5133"/>
    <cellStyle name="Заголовок 4 2 7" xfId="6354"/>
    <cellStyle name="Заголовок 4 3" xfId="5134"/>
    <cellStyle name="Заголовок 4 3 2" xfId="5135"/>
    <cellStyle name="Заголовок 4 4" xfId="5136"/>
    <cellStyle name="Заголовок 4 5" xfId="5137"/>
    <cellStyle name="Заголовок 4 6" xfId="5138"/>
    <cellStyle name="Заголовок 4 7" xfId="5139"/>
    <cellStyle name="Заголовок 4 8" xfId="5140"/>
    <cellStyle name="Заголовок 4 9" xfId="5141"/>
    <cellStyle name="Заголовок сводной таблицы" xfId="5142"/>
    <cellStyle name="Защитный" xfId="5143"/>
    <cellStyle name="Защитный 2" xfId="5144"/>
    <cellStyle name="Звезды" xfId="5145"/>
    <cellStyle name="Звезды 2" xfId="5146"/>
    <cellStyle name="Значение сводной таблицы" xfId="5147"/>
    <cellStyle name="Итог 10" xfId="5148"/>
    <cellStyle name="Итог 2" xfId="5149"/>
    <cellStyle name="Итог 2 2" xfId="5150"/>
    <cellStyle name="Итог 2 3" xfId="5151"/>
    <cellStyle name="Итог 2 4" xfId="5152"/>
    <cellStyle name="Итог 2 5" xfId="5153"/>
    <cellStyle name="Итог 2 6" xfId="5154"/>
    <cellStyle name="Итог 2 7" xfId="6355"/>
    <cellStyle name="Итог 3" xfId="5155"/>
    <cellStyle name="Итог 3 2" xfId="5156"/>
    <cellStyle name="Итог 4" xfId="5157"/>
    <cellStyle name="Итог 5" xfId="5158"/>
    <cellStyle name="Итог 6" xfId="5159"/>
    <cellStyle name="Итог 7" xfId="5160"/>
    <cellStyle name="Итог 8" xfId="5161"/>
    <cellStyle name="Итог 9" xfId="5162"/>
    <cellStyle name="Итого" xfId="5163"/>
    <cellStyle name="КАНДАГАЧ тел3-33-96" xfId="5164"/>
    <cellStyle name="КАНДАГАЧ тел3-33-96 2" xfId="5165"/>
    <cellStyle name="КАНДАГАЧ тел3-33-96 2 2" xfId="5166"/>
    <cellStyle name="КАНДАГАЧ тел3-33-96 2 2 2" xfId="5167"/>
    <cellStyle name="КАНДАГАЧ тел3-33-96 2 2 3" xfId="5168"/>
    <cellStyle name="КАНДАГАЧ тел3-33-96 2 3" xfId="5169"/>
    <cellStyle name="КАНДАГАЧ тел3-33-96 3" xfId="5170"/>
    <cellStyle name="КАНДАГАЧ тел3-33-96 3 2" xfId="5171"/>
    <cellStyle name="КАНДАГАЧ тел3-33-96 4" xfId="5172"/>
    <cellStyle name="Категория сводной таблицы" xfId="5173"/>
    <cellStyle name="Контрольная ячейка 10" xfId="5174"/>
    <cellStyle name="Контрольная ячейка 11" xfId="5175"/>
    <cellStyle name="Контрольная ячейка 2" xfId="5176"/>
    <cellStyle name="Контрольная ячейка 2 2" xfId="5177"/>
    <cellStyle name="Контрольная ячейка 2 3" xfId="5178"/>
    <cellStyle name="Контрольная ячейка 2 4" xfId="5179"/>
    <cellStyle name="Контрольная ячейка 2 5" xfId="5180"/>
    <cellStyle name="Контрольная ячейка 2 6" xfId="5181"/>
    <cellStyle name="Контрольная ячейка 2 7" xfId="6356"/>
    <cellStyle name="Контрольная ячейка 3" xfId="5182"/>
    <cellStyle name="Контрольная ячейка 3 2" xfId="5183"/>
    <cellStyle name="Контрольная ячейка 4" xfId="5184"/>
    <cellStyle name="Контрольная ячейка 5" xfId="5185"/>
    <cellStyle name="Контрольная ячейка 6" xfId="5186"/>
    <cellStyle name="Контрольная ячейка 7" xfId="5187"/>
    <cellStyle name="Контрольная ячейка 8" xfId="5188"/>
    <cellStyle name="Контрольная ячейка 9" xfId="5189"/>
    <cellStyle name="Название 10" xfId="5190"/>
    <cellStyle name="Название 2" xfId="5191"/>
    <cellStyle name="Название 2 2" xfId="5192"/>
    <cellStyle name="Название 2 2 2" xfId="5193"/>
    <cellStyle name="Название 2 3" xfId="5194"/>
    <cellStyle name="Название 2 4" xfId="5195"/>
    <cellStyle name="Название 2 5" xfId="5196"/>
    <cellStyle name="Название 2 6" xfId="5197"/>
    <cellStyle name="Название 2 7" xfId="6357"/>
    <cellStyle name="Название 3" xfId="5198"/>
    <cellStyle name="Название 3 2" xfId="5199"/>
    <cellStyle name="Название 4" xfId="5200"/>
    <cellStyle name="Название 5" xfId="5201"/>
    <cellStyle name="Название 6" xfId="5202"/>
    <cellStyle name="Название 7" xfId="5203"/>
    <cellStyle name="Название 8" xfId="5204"/>
    <cellStyle name="Название 9" xfId="5205"/>
    <cellStyle name="Невидимый" xfId="5206"/>
    <cellStyle name="Нейтральный 10" xfId="5207"/>
    <cellStyle name="Нейтральный 11" xfId="5208"/>
    <cellStyle name="Нейтральный 2" xfId="5209"/>
    <cellStyle name="Нейтральный 2 2" xfId="5210"/>
    <cellStyle name="Нейтральный 2 3" xfId="5211"/>
    <cellStyle name="Нейтральный 2 4" xfId="5212"/>
    <cellStyle name="Нейтральный 2 5" xfId="5213"/>
    <cellStyle name="Нейтральный 2 6" xfId="5214"/>
    <cellStyle name="Нейтральный 2 7" xfId="6358"/>
    <cellStyle name="Нейтральный 3" xfId="5215"/>
    <cellStyle name="Нейтральный 3 2" xfId="5216"/>
    <cellStyle name="Нейтральный 4" xfId="5217"/>
    <cellStyle name="Нейтральный 5" xfId="5218"/>
    <cellStyle name="Нейтральный 6" xfId="5219"/>
    <cellStyle name="Нейтральный 7" xfId="5220"/>
    <cellStyle name="Нейтральный 8" xfId="5221"/>
    <cellStyle name="Нейтральный 9" xfId="5222"/>
    <cellStyle name="Низ1" xfId="5223"/>
    <cellStyle name="Низ2" xfId="5224"/>
    <cellStyle name="Обычный" xfId="0" builtinId="0"/>
    <cellStyle name="Обычный 10" xfId="5225"/>
    <cellStyle name="Обычный 10 2" xfId="5226"/>
    <cellStyle name="Обычный 10 2 2" xfId="5227"/>
    <cellStyle name="Обычный 10 2 2 2" xfId="5228"/>
    <cellStyle name="Обычный 10 3" xfId="5229"/>
    <cellStyle name="Обычный 10 3 2" xfId="5230"/>
    <cellStyle name="Обычный 10 4" xfId="5231"/>
    <cellStyle name="Обычный 10 4 2" xfId="5232"/>
    <cellStyle name="Обычный 10 5" xfId="5233"/>
    <cellStyle name="Обычный 10 5 2" xfId="5234"/>
    <cellStyle name="Обычный 10 6" xfId="5235"/>
    <cellStyle name="Обычный 10 6 2" xfId="5236"/>
    <cellStyle name="Обычный 10 7" xfId="5237"/>
    <cellStyle name="Обычный 10 7 2" xfId="5238"/>
    <cellStyle name="Обычный 10 8" xfId="5239"/>
    <cellStyle name="Обычный 10_4П" xfId="5240"/>
    <cellStyle name="Обычный 11" xfId="5241"/>
    <cellStyle name="Обычный 11 2" xfId="5242"/>
    <cellStyle name="Обычный 11 2 2" xfId="5243"/>
    <cellStyle name="Обычный 11 3" xfId="5244"/>
    <cellStyle name="Обычный 11 4" xfId="6359"/>
    <cellStyle name="Обычный 11_1. ЖГРЭС_коррек ПР 2011-2015" xfId="5245"/>
    <cellStyle name="Обычный 115" xfId="5246"/>
    <cellStyle name="Обычный 115 2" xfId="6433"/>
    <cellStyle name="Обычный 116" xfId="5247"/>
    <cellStyle name="Обычный 12" xfId="5248"/>
    <cellStyle name="Обычный 12 2" xfId="5249"/>
    <cellStyle name="Обычный 12_4П" xfId="5250"/>
    <cellStyle name="Обычный 13" xfId="5251"/>
    <cellStyle name="Обычный 13 2" xfId="1"/>
    <cellStyle name="Обычный 14" xfId="5252"/>
    <cellStyle name="Обычный 14 2" xfId="5253"/>
    <cellStyle name="Обычный 14 3" xfId="6360"/>
    <cellStyle name="Обычный 15" xfId="5254"/>
    <cellStyle name="Обычный 15 2" xfId="5255"/>
    <cellStyle name="Обычный 15 3" xfId="6361"/>
    <cellStyle name="Обычный 16" xfId="5256"/>
    <cellStyle name="Обычный 16 2" xfId="5257"/>
    <cellStyle name="Обычный 16 2 2" xfId="5258"/>
    <cellStyle name="Обычный 16 3" xfId="5259"/>
    <cellStyle name="Обычный 16 4" xfId="5260"/>
    <cellStyle name="Обычный 17" xfId="5261"/>
    <cellStyle name="Обычный 17 2" xfId="5262"/>
    <cellStyle name="Обычный 17 2 2" xfId="6434"/>
    <cellStyle name="Обычный 17 3" xfId="6362"/>
    <cellStyle name="Обычный 18" xfId="5263"/>
    <cellStyle name="Обычный 18 2" xfId="5264"/>
    <cellStyle name="Обычный 18 2 2" xfId="5265"/>
    <cellStyle name="Обычный 18 2 2 2" xfId="6435"/>
    <cellStyle name="Обычный 18_4П" xfId="5266"/>
    <cellStyle name="Обычный 19" xfId="2"/>
    <cellStyle name="Обычный 19 2" xfId="5267"/>
    <cellStyle name="Обычный 19 3" xfId="6629"/>
    <cellStyle name="Обычный 19 4" xfId="6632"/>
    <cellStyle name="Обычный 19 5" xfId="6636"/>
    <cellStyle name="Обычный 19_4П" xfId="5268"/>
    <cellStyle name="Обычный 2" xfId="3"/>
    <cellStyle name="Обычный 2 10" xfId="4"/>
    <cellStyle name="Обычный 2 10 2" xfId="5269"/>
    <cellStyle name="Обычный 2 11" xfId="5270"/>
    <cellStyle name="Обычный 2 11 2" xfId="5271"/>
    <cellStyle name="Обычный 2 11 3" xfId="5272"/>
    <cellStyle name="Обычный 2 12" xfId="5273"/>
    <cellStyle name="Обычный 2 12 2" xfId="5274"/>
    <cellStyle name="Обычный 2 12 3" xfId="5275"/>
    <cellStyle name="Обычный 2 13" xfId="5276"/>
    <cellStyle name="Обычный 2 13 2" xfId="5277"/>
    <cellStyle name="Обычный 2 14" xfId="5278"/>
    <cellStyle name="Обычный 2 14 2" xfId="5279"/>
    <cellStyle name="Обычный 2 146" xfId="5280"/>
    <cellStyle name="Обычный 2 15" xfId="5281"/>
    <cellStyle name="Обычный 2 15 2" xfId="5282"/>
    <cellStyle name="Обычный 2 16" xfId="5283"/>
    <cellStyle name="Обычный 2 16 2" xfId="5284"/>
    <cellStyle name="Обычный 2 17" xfId="5285"/>
    <cellStyle name="Обычный 2 17 2" xfId="5286"/>
    <cellStyle name="Обычный 2 18" xfId="5287"/>
    <cellStyle name="Обычный 2 18 2" xfId="5288"/>
    <cellStyle name="Обычный 2 19" xfId="5289"/>
    <cellStyle name="Обычный 2 19 2" xfId="5290"/>
    <cellStyle name="Обычный 2 194" xfId="5291"/>
    <cellStyle name="Обычный 2 2" xfId="5292"/>
    <cellStyle name="Обычный 2 2 10" xfId="5293"/>
    <cellStyle name="Обычный 2 2 10 2" xfId="5294"/>
    <cellStyle name="Обычный 2 2 11" xfId="5295"/>
    <cellStyle name="Обычный 2 2 11 2" xfId="5296"/>
    <cellStyle name="Обычный 2 2 12" xfId="5297"/>
    <cellStyle name="Обычный 2 2 12 2" xfId="5298"/>
    <cellStyle name="Обычный 2 2 13" xfId="5299"/>
    <cellStyle name="Обычный 2 2 13 2" xfId="5300"/>
    <cellStyle name="Обычный 2 2 14" xfId="5301"/>
    <cellStyle name="Обычный 2 2 14 2" xfId="6363"/>
    <cellStyle name="Обычный 2 2 15" xfId="5302"/>
    <cellStyle name="Обычный 2 2 15 2" xfId="6364"/>
    <cellStyle name="Обычный 2 2 16" xfId="5303"/>
    <cellStyle name="Обычный 2 2 2" xfId="5304"/>
    <cellStyle name="Обычный 2 2 2 2" xfId="5305"/>
    <cellStyle name="Обычный 2 2 2 2 2" xfId="5306"/>
    <cellStyle name="Обычный 2 2 2 2 2 2" xfId="5307"/>
    <cellStyle name="Обычный 2 2 2 3" xfId="5308"/>
    <cellStyle name="Обычный 2 2 2 4" xfId="5309"/>
    <cellStyle name="Обычный 2 2 2_1. ЖГРЭС_коррек ПР 2011-2015" xfId="5310"/>
    <cellStyle name="Обычный 2 2 3" xfId="5311"/>
    <cellStyle name="Обычный 2 2 3 2" xfId="5312"/>
    <cellStyle name="Обычный 2 2 4" xfId="5313"/>
    <cellStyle name="Обычный 2 2 4 2" xfId="5314"/>
    <cellStyle name="Обычный 2 2 5" xfId="5315"/>
    <cellStyle name="Обычный 2 2 5 2" xfId="5316"/>
    <cellStyle name="Обычный 2 2 5 3" xfId="5317"/>
    <cellStyle name="Обычный 2 2 6" xfId="5318"/>
    <cellStyle name="Обычный 2 2 6 2" xfId="5319"/>
    <cellStyle name="Обычный 2 2 7" xfId="5320"/>
    <cellStyle name="Обычный 2 2 7 2" xfId="5321"/>
    <cellStyle name="Обычный 2 2 8" xfId="5322"/>
    <cellStyle name="Обычный 2 2 8 2" xfId="5323"/>
    <cellStyle name="Обычный 2 2 9" xfId="5324"/>
    <cellStyle name="Обычный 2 2 9 2" xfId="5325"/>
    <cellStyle name="Обычный 2 2_1. ЖГРЭС_коррек ПР 2011-2015" xfId="5326"/>
    <cellStyle name="Обычный 2 20" xfId="5327"/>
    <cellStyle name="Обычный 2 20 2" xfId="5328"/>
    <cellStyle name="Обычный 2 21" xfId="5329"/>
    <cellStyle name="Обычный 2 21 2" xfId="5330"/>
    <cellStyle name="Обычный 2 21 3" xfId="6365"/>
    <cellStyle name="Обычный 2 22" xfId="5331"/>
    <cellStyle name="Обычный 2 227" xfId="5332"/>
    <cellStyle name="Обычный 2 23" xfId="5333"/>
    <cellStyle name="Обычный 2 26" xfId="5334"/>
    <cellStyle name="Обычный 2 3" xfId="5335"/>
    <cellStyle name="Обычный 2 3 2" xfId="5336"/>
    <cellStyle name="Обычный 2 3 2 2" xfId="5337"/>
    <cellStyle name="Обычный 2 3 2 3" xfId="5338"/>
    <cellStyle name="Обычный 2 3 2 3 2" xfId="6436"/>
    <cellStyle name="Обычный 2 3 2_4П" xfId="5339"/>
    <cellStyle name="Обычный 2 3 3" xfId="5340"/>
    <cellStyle name="Обычный 2 3 4" xfId="5341"/>
    <cellStyle name="Обычный 2 3 5" xfId="5342"/>
    <cellStyle name="Обычный 2 3 6" xfId="5343"/>
    <cellStyle name="Обычный 2 3 7" xfId="5344"/>
    <cellStyle name="Обычный 2 3 8" xfId="5345"/>
    <cellStyle name="Обычный 2 4" xfId="5346"/>
    <cellStyle name="Обычный 2 4 2" xfId="5347"/>
    <cellStyle name="Обычный 2 4 2 2" xfId="5348"/>
    <cellStyle name="Обычный 2 4 3" xfId="5349"/>
    <cellStyle name="Обычный 2 4 4" xfId="5350"/>
    <cellStyle name="Обычный 2 4 4 2" xfId="5351"/>
    <cellStyle name="Обычный 2 4 4 2 2" xfId="6437"/>
    <cellStyle name="Обычный 2 4 5" xfId="5352"/>
    <cellStyle name="Обычный 2 4 6" xfId="5353"/>
    <cellStyle name="Обычный 2 4 7" xfId="5354"/>
    <cellStyle name="Обычный 2 4 8" xfId="5355"/>
    <cellStyle name="Обычный 2 4 9" xfId="6366"/>
    <cellStyle name="Обычный 2 5" xfId="5356"/>
    <cellStyle name="Обычный 2 5 2" xfId="5357"/>
    <cellStyle name="Обычный 2 5 3" xfId="5358"/>
    <cellStyle name="Обычный 2 5 4" xfId="5359"/>
    <cellStyle name="Обычный 2 5 5" xfId="5360"/>
    <cellStyle name="Обычный 2 5 6" xfId="5361"/>
    <cellStyle name="Обычный 2 5 7" xfId="5362"/>
    <cellStyle name="Обычный 2 5 8" xfId="5363"/>
    <cellStyle name="Обычный 2 5_4П" xfId="5364"/>
    <cellStyle name="Обычный 2 6" xfId="5365"/>
    <cellStyle name="Обычный 2 6 2" xfId="5366"/>
    <cellStyle name="Обычный 2 6 2 2" xfId="5367"/>
    <cellStyle name="Обычный 2 6 3" xfId="5368"/>
    <cellStyle name="Обычный 2 6 4" xfId="5369"/>
    <cellStyle name="Обычный 2 6 5" xfId="5370"/>
    <cellStyle name="Обычный 2 6 6" xfId="5371"/>
    <cellStyle name="Обычный 2 6 7" xfId="5372"/>
    <cellStyle name="Обычный 2 6 8" xfId="5373"/>
    <cellStyle name="Обычный 2 6_4П" xfId="5374"/>
    <cellStyle name="Обычный 2 7" xfId="5375"/>
    <cellStyle name="Обычный 2 7 2" xfId="5376"/>
    <cellStyle name="Обычный 2 8" xfId="5377"/>
    <cellStyle name="Обычный 2 8 2" xfId="5378"/>
    <cellStyle name="Обычный 2 8 2 2" xfId="5379"/>
    <cellStyle name="Обычный 2 9" xfId="5380"/>
    <cellStyle name="Обычный 2 9 2" xfId="5381"/>
    <cellStyle name="Обычный 2 9 3" xfId="5382"/>
    <cellStyle name="Обычный 2 9 4" xfId="5383"/>
    <cellStyle name="Обычный 2 9_4П" xfId="5384"/>
    <cellStyle name="Обычный 2_1 квартал по новой форме" xfId="5385"/>
    <cellStyle name="Обычный 20" xfId="5386"/>
    <cellStyle name="Обычный 20 2" xfId="5387"/>
    <cellStyle name="Обычный 20 3" xfId="6410"/>
    <cellStyle name="Обычный 21" xfId="5388"/>
    <cellStyle name="Обычный 21 2" xfId="5389"/>
    <cellStyle name="Обычный 21 2 2" xfId="6438"/>
    <cellStyle name="Обычный 21_4П" xfId="5390"/>
    <cellStyle name="Обычный 22" xfId="5391"/>
    <cellStyle name="Обычный 22 2" xfId="5392"/>
    <cellStyle name="Обычный 22 2 2" xfId="6439"/>
    <cellStyle name="Обычный 22_4П" xfId="5393"/>
    <cellStyle name="Обычный 23" xfId="5394"/>
    <cellStyle name="Обычный 23 2" xfId="5395"/>
    <cellStyle name="Обычный 24" xfId="5396"/>
    <cellStyle name="Обычный 25" xfId="5397"/>
    <cellStyle name="Обычный 26" xfId="5398"/>
    <cellStyle name="Обычный 27" xfId="5399"/>
    <cellStyle name="Обычный 28" xfId="5400"/>
    <cellStyle name="Обычный 29" xfId="5401"/>
    <cellStyle name="Обычный 3" xfId="5"/>
    <cellStyle name="Обычный 3 10" xfId="5402"/>
    <cellStyle name="Обычный 3 10 2" xfId="5403"/>
    <cellStyle name="Обычный 3 10 3" xfId="5404"/>
    <cellStyle name="Обычный 3 11" xfId="5405"/>
    <cellStyle name="Обычный 3 11 2" xfId="5406"/>
    <cellStyle name="Обычный 3 11 3" xfId="5407"/>
    <cellStyle name="Обычный 3 12" xfId="5408"/>
    <cellStyle name="Обычный 3 12 2" xfId="5409"/>
    <cellStyle name="Обычный 3 12 3" xfId="5410"/>
    <cellStyle name="Обычный 3 13" xfId="5411"/>
    <cellStyle name="Обычный 3 13 2" xfId="5412"/>
    <cellStyle name="Обычный 3 13 3" xfId="6368"/>
    <cellStyle name="Обычный 3 14" xfId="5413"/>
    <cellStyle name="Обычный 3 14 2" xfId="5414"/>
    <cellStyle name="Обычный 3 14 3" xfId="6369"/>
    <cellStyle name="Обычный 3 15" xfId="5415"/>
    <cellStyle name="Обычный 3 15 2" xfId="5416"/>
    <cellStyle name="Обычный 3 15 3" xfId="6370"/>
    <cellStyle name="Обычный 3 16" xfId="5417"/>
    <cellStyle name="Обычный 3 16 2" xfId="5418"/>
    <cellStyle name="Обычный 3 16 3" xfId="6371"/>
    <cellStyle name="Обычный 3 17" xfId="5419"/>
    <cellStyle name="Обычный 3 17 2" xfId="5420"/>
    <cellStyle name="Обычный 3 17 3" xfId="6372"/>
    <cellStyle name="Обычный 3 18" xfId="5421"/>
    <cellStyle name="Обычный 3 18 2" xfId="5422"/>
    <cellStyle name="Обычный 3 18 3" xfId="6373"/>
    <cellStyle name="Обычный 3 19" xfId="5423"/>
    <cellStyle name="Обычный 3 2" xfId="5424"/>
    <cellStyle name="Обычный 3 2 10" xfId="5425"/>
    <cellStyle name="Обычный 3 2 10 2" xfId="5426"/>
    <cellStyle name="Обычный 3 2 11" xfId="5427"/>
    <cellStyle name="Обычный 3 2 11 2" xfId="5428"/>
    <cellStyle name="Обычный 3 2 12" xfId="5429"/>
    <cellStyle name="Обычный 3 2 12 2" xfId="5430"/>
    <cellStyle name="Обычный 3 2 13" xfId="5431"/>
    <cellStyle name="Обычный 3 2 13 2" xfId="5432"/>
    <cellStyle name="Обычный 3 2 14" xfId="5433"/>
    <cellStyle name="Обычный 3 2 14 2" xfId="5434"/>
    <cellStyle name="Обычный 3 2 15" xfId="5435"/>
    <cellStyle name="Обычный 3 2 15 2" xfId="5436"/>
    <cellStyle name="Обычный 3 2 16" xfId="5437"/>
    <cellStyle name="Обычный 3 2 16 2" xfId="5438"/>
    <cellStyle name="Обычный 3 2 17" xfId="5439"/>
    <cellStyle name="Обычный 3 2 17 2" xfId="5440"/>
    <cellStyle name="Обычный 3 2 18" xfId="5441"/>
    <cellStyle name="Обычный 3 2 19" xfId="5442"/>
    <cellStyle name="Обычный 3 2 2" xfId="5443"/>
    <cellStyle name="Обычный 3 2 2 2" xfId="5444"/>
    <cellStyle name="Обычный 3 2 2 2 2" xfId="5445"/>
    <cellStyle name="Обычный 3 2 2 3" xfId="5446"/>
    <cellStyle name="Обычный 3 2 2 3 2" xfId="5447"/>
    <cellStyle name="Обычный 3 2 2 4" xfId="5448"/>
    <cellStyle name="Обычный 3 2 2 4 2" xfId="5449"/>
    <cellStyle name="Обычный 3 2 2 5" xfId="5450"/>
    <cellStyle name="Обычный 3 2 2 5 2" xfId="5451"/>
    <cellStyle name="Обычный 3 2 2 6" xfId="5452"/>
    <cellStyle name="Обычный 3 2 2 6 2" xfId="5453"/>
    <cellStyle name="Обычный 3 2 2 7" xfId="5454"/>
    <cellStyle name="Обычный 3 2 2 7 2" xfId="5455"/>
    <cellStyle name="Обычный 3 2 2 8" xfId="5456"/>
    <cellStyle name="Обычный 3 2 2_4П" xfId="5457"/>
    <cellStyle name="Обычный 3 2 20" xfId="5458"/>
    <cellStyle name="Обычный 3 2 20 2" xfId="6412"/>
    <cellStyle name="Обычный 3 2 3" xfId="5459"/>
    <cellStyle name="Обычный 3 2 3 2" xfId="5460"/>
    <cellStyle name="Обычный 3 2 4" xfId="5461"/>
    <cellStyle name="Обычный 3 2 4 2" xfId="5462"/>
    <cellStyle name="Обычный 3 2 5" xfId="5463"/>
    <cellStyle name="Обычный 3 2 5 2" xfId="5464"/>
    <cellStyle name="Обычный 3 2 6" xfId="5465"/>
    <cellStyle name="Обычный 3 2 6 2" xfId="5466"/>
    <cellStyle name="Обычный 3 2 7" xfId="5467"/>
    <cellStyle name="Обычный 3 2 7 2" xfId="5468"/>
    <cellStyle name="Обычный 3 2 8" xfId="5469"/>
    <cellStyle name="Обычный 3 2 8 2" xfId="5470"/>
    <cellStyle name="Обычный 3 2 9" xfId="5471"/>
    <cellStyle name="Обычный 3 2 9 2" xfId="5472"/>
    <cellStyle name="Обычный 3 20" xfId="5473"/>
    <cellStyle name="Обычный 3 21" xfId="5474"/>
    <cellStyle name="Обычный 3 22" xfId="5475"/>
    <cellStyle name="Обычный 3 23" xfId="6367"/>
    <cellStyle name="Обычный 3 3" xfId="5476"/>
    <cellStyle name="Обычный 3 3 2" xfId="5477"/>
    <cellStyle name="Обычный 3 3 3" xfId="5478"/>
    <cellStyle name="Обычный 3 3 4" xfId="5479"/>
    <cellStyle name="Обычный 3 3 5" xfId="5480"/>
    <cellStyle name="Обычный 3 3 6" xfId="5481"/>
    <cellStyle name="Обычный 3 3 7" xfId="5482"/>
    <cellStyle name="Обычный 3 3 8" xfId="5483"/>
    <cellStyle name="Обычный 3 3_4П" xfId="5484"/>
    <cellStyle name="Обычный 3 4" xfId="5485"/>
    <cellStyle name="Обычный 3 4 2" xfId="5486"/>
    <cellStyle name="Обычный 3 4 2 2" xfId="5487"/>
    <cellStyle name="Обычный 3 4 3" xfId="5488"/>
    <cellStyle name="Обычный 3 4 3 2" xfId="5489"/>
    <cellStyle name="Обычный 3 4 3 2 2" xfId="6440"/>
    <cellStyle name="Обычный 3 4 4" xfId="5490"/>
    <cellStyle name="Обычный 3 4 4 2" xfId="5491"/>
    <cellStyle name="Обычный 3 4 5" xfId="5492"/>
    <cellStyle name="Обычный 3 4 6" xfId="5493"/>
    <cellStyle name="Обычный 3 4 7" xfId="5494"/>
    <cellStyle name="Обычный 3 4 8" xfId="5495"/>
    <cellStyle name="Обычный 3 5" xfId="5496"/>
    <cellStyle name="Обычный 3 5 2" xfId="5497"/>
    <cellStyle name="Обычный 3 5 3" xfId="5498"/>
    <cellStyle name="Обычный 3 5 4" xfId="5499"/>
    <cellStyle name="Обычный 3 5 5" xfId="5500"/>
    <cellStyle name="Обычный 3 5 6" xfId="5501"/>
    <cellStyle name="Обычный 3 5 7" xfId="5502"/>
    <cellStyle name="Обычный 3 5 8" xfId="5503"/>
    <cellStyle name="Обычный 3 6" xfId="5504"/>
    <cellStyle name="Обычный 3 6 2" xfId="5505"/>
    <cellStyle name="Обычный 3 6 2 2" xfId="5506"/>
    <cellStyle name="Обычный 3 6 2 2 2" xfId="6441"/>
    <cellStyle name="Обычный 3 6 3" xfId="5507"/>
    <cellStyle name="Обычный 3 6 3 2" xfId="5508"/>
    <cellStyle name="Обычный 3 6 3 2 2" xfId="6442"/>
    <cellStyle name="Обычный 3 6 4" xfId="5509"/>
    <cellStyle name="Обычный 3 6 5" xfId="5510"/>
    <cellStyle name="Обычный 3 6 5 2" xfId="6443"/>
    <cellStyle name="Обычный 3 6 6" xfId="5511"/>
    <cellStyle name="Обычный 3 6 7" xfId="5512"/>
    <cellStyle name="Обычный 3 6 8" xfId="5513"/>
    <cellStyle name="Обычный 3 6_4П" xfId="5514"/>
    <cellStyle name="Обычный 3 7" xfId="5515"/>
    <cellStyle name="Обычный 3 7 2" xfId="5516"/>
    <cellStyle name="Обычный 3 7 3" xfId="5517"/>
    <cellStyle name="Обычный 3 8" xfId="5518"/>
    <cellStyle name="Обычный 3 8 2" xfId="5519"/>
    <cellStyle name="Обычный 3 8 3" xfId="5520"/>
    <cellStyle name="Обычный 3 9" xfId="5521"/>
    <cellStyle name="Обычный 3 9 2" xfId="5522"/>
    <cellStyle name="Обычный 3 9 3" xfId="5523"/>
    <cellStyle name="Обычный 3_3БК_140711" xfId="5524"/>
    <cellStyle name="Обычный 30" xfId="5525"/>
    <cellStyle name="Обычный 31" xfId="5526"/>
    <cellStyle name="Обычный 32" xfId="5527"/>
    <cellStyle name="Обычный 33" xfId="5528"/>
    <cellStyle name="Обычный 34" xfId="5529"/>
    <cellStyle name="Обычный 35" xfId="5530"/>
    <cellStyle name="Обычный 36" xfId="5531"/>
    <cellStyle name="Обычный 37" xfId="5532"/>
    <cellStyle name="Обычный 38" xfId="5533"/>
    <cellStyle name="Обычный 39" xfId="5534"/>
    <cellStyle name="Обычный 4" xfId="6"/>
    <cellStyle name="Обычный 4 10" xfId="5535"/>
    <cellStyle name="Обычный 4 10 2" xfId="7"/>
    <cellStyle name="Обычный 4 10 3" xfId="6444"/>
    <cellStyle name="Обычный 4 10 4" xfId="5536"/>
    <cellStyle name="Обычный 4 10 4 2" xfId="6445"/>
    <cellStyle name="Обычный 4 11" xfId="5537"/>
    <cellStyle name="Обычный 4 11 2" xfId="6446"/>
    <cellStyle name="Обычный 4 12" xfId="5538"/>
    <cellStyle name="Обычный 4 12 2" xfId="6447"/>
    <cellStyle name="Обычный 4 13" xfId="5539"/>
    <cellStyle name="Обычный 4 13 2" xfId="6448"/>
    <cellStyle name="Обычный 4 14" xfId="5540"/>
    <cellStyle name="Обычный 4 14 2" xfId="6449"/>
    <cellStyle name="Обычный 4 15" xfId="5541"/>
    <cellStyle name="Обычный 4 16" xfId="5542"/>
    <cellStyle name="Обычный 4 16 2" xfId="5543"/>
    <cellStyle name="Обычный 4 16 2 2" xfId="5544"/>
    <cellStyle name="Обычный 4 17" xfId="5545"/>
    <cellStyle name="Обычный 4 18" xfId="5546"/>
    <cellStyle name="Обычный 4 19" xfId="6374"/>
    <cellStyle name="Обычный 4 2" xfId="5547"/>
    <cellStyle name="Обычный 4 2 2" xfId="5548"/>
    <cellStyle name="Обычный 4 2 2 2" xfId="5549"/>
    <cellStyle name="Обычный 4 2 2 2 2" xfId="6450"/>
    <cellStyle name="Обычный 4 2 2_4П" xfId="5550"/>
    <cellStyle name="Обычный 4 2 3" xfId="5551"/>
    <cellStyle name="Обычный 4 2 3 2" xfId="6451"/>
    <cellStyle name="Обычный 4 2 4" xfId="6375"/>
    <cellStyle name="Обычный 4 2 5" xfId="6300"/>
    <cellStyle name="Обычный 4 2_4П" xfId="5552"/>
    <cellStyle name="Обычный 4 3" xfId="5553"/>
    <cellStyle name="Обычный 4 3 2" xfId="5554"/>
    <cellStyle name="Обычный 4 3 3" xfId="5555"/>
    <cellStyle name="Обычный 4 3_4П" xfId="5556"/>
    <cellStyle name="Обычный 4 4" xfId="5557"/>
    <cellStyle name="Обычный 4 4 2" xfId="5558"/>
    <cellStyle name="Обычный 4 4 2 2" xfId="6453"/>
    <cellStyle name="Обычный 4 4 3" xfId="6452"/>
    <cellStyle name="Обычный 4 4_4П" xfId="5559"/>
    <cellStyle name="Обычный 4 5" xfId="5560"/>
    <cellStyle name="Обычный 4 5 2" xfId="5561"/>
    <cellStyle name="Обычный 4 5 2 2" xfId="6454"/>
    <cellStyle name="Обычный 4 6" xfId="5562"/>
    <cellStyle name="Обычный 4 6 2" xfId="6455"/>
    <cellStyle name="Обычный 4 7" xfId="5563"/>
    <cellStyle name="Обычный 4 7 2" xfId="6456"/>
    <cellStyle name="Обычный 4 8" xfId="5564"/>
    <cellStyle name="Обычный 4 8 2" xfId="6457"/>
    <cellStyle name="Обычный 4 9" xfId="5565"/>
    <cellStyle name="Обычный 4 9 2" xfId="6458"/>
    <cellStyle name="Обычный 4_3БК_140711" xfId="5566"/>
    <cellStyle name="Обычный 40" xfId="5567"/>
    <cellStyle name="Обычный 41" xfId="5568"/>
    <cellStyle name="Обычный 42" xfId="5569"/>
    <cellStyle name="Обычный 43" xfId="5570"/>
    <cellStyle name="Обычный 44" xfId="5571"/>
    <cellStyle name="Обычный 45" xfId="5572"/>
    <cellStyle name="Обычный 46" xfId="5573"/>
    <cellStyle name="Обычный 46 2" xfId="6551"/>
    <cellStyle name="Обычный 47" xfId="5574"/>
    <cellStyle name="Обычный 48" xfId="5575"/>
    <cellStyle name="Обычный 49" xfId="5576"/>
    <cellStyle name="Обычный 5" xfId="10"/>
    <cellStyle name="Обычный 5 2" xfId="5577"/>
    <cellStyle name="Обычный 5 2 2" xfId="5578"/>
    <cellStyle name="Обычный 5 3" xfId="5579"/>
    <cellStyle name="Обычный 5 3 2" xfId="5580"/>
    <cellStyle name="Обычный 5 4" xfId="5581"/>
    <cellStyle name="Обычный 5 4 2" xfId="5582"/>
    <cellStyle name="Обычный 5 5" xfId="5583"/>
    <cellStyle name="Обычный 5 6" xfId="5584"/>
    <cellStyle name="Обычный 5 7" xfId="6376"/>
    <cellStyle name="Обычный 5_4П" xfId="5585"/>
    <cellStyle name="Обычный 50" xfId="5586"/>
    <cellStyle name="Обычный 51" xfId="5587"/>
    <cellStyle name="Обычный 52" xfId="5588"/>
    <cellStyle name="Обычный 53" xfId="5589"/>
    <cellStyle name="Обычный 54" xfId="5590"/>
    <cellStyle name="Обычный 55" xfId="6295"/>
    <cellStyle name="Обычный 56" xfId="6296"/>
    <cellStyle name="Обычный 57" xfId="6297"/>
    <cellStyle name="Обычный 58" xfId="6298"/>
    <cellStyle name="Обычный 59" xfId="6409"/>
    <cellStyle name="Обычный 6" xfId="5591"/>
    <cellStyle name="Обычный 6 2" xfId="5592"/>
    <cellStyle name="Обычный 6 2 2" xfId="5593"/>
    <cellStyle name="Обычный 6 3" xfId="5594"/>
    <cellStyle name="Обычный 6_4П" xfId="5595"/>
    <cellStyle name="Обычный 61" xfId="6633"/>
    <cellStyle name="Обычный 7" xfId="5596"/>
    <cellStyle name="Обычный 7 2" xfId="5597"/>
    <cellStyle name="Обычный 7 2 2" xfId="5598"/>
    <cellStyle name="Обычный 7 2 2 2" xfId="5599"/>
    <cellStyle name="Обычный 7 2 2 2 2" xfId="6459"/>
    <cellStyle name="Обычный 7 3" xfId="5600"/>
    <cellStyle name="Обычный 7 3 2" xfId="5601"/>
    <cellStyle name="Обычный 7 4" xfId="5602"/>
    <cellStyle name="Обычный 7 5" xfId="5603"/>
    <cellStyle name="Обычный 7_1 вариант (ФОТ-454319)1" xfId="5604"/>
    <cellStyle name="Обычный 8" xfId="5605"/>
    <cellStyle name="Обычный 8 2" xfId="5606"/>
    <cellStyle name="Обычный 8 2 2" xfId="5607"/>
    <cellStyle name="Обычный 8 3" xfId="5608"/>
    <cellStyle name="Обычный 8_4П" xfId="5609"/>
    <cellStyle name="Обычный 9" xfId="5610"/>
    <cellStyle name="Обычный 9 2" xfId="5611"/>
    <cellStyle name="Обычный 9 2 2" xfId="5612"/>
    <cellStyle name="Обычный 9 3" xfId="5613"/>
    <cellStyle name="Обычный 9 4" xfId="5614"/>
    <cellStyle name="Обычный 9 5" xfId="5615"/>
    <cellStyle name="Обычный 9_4П" xfId="5616"/>
    <cellStyle name="п" xfId="5617"/>
    <cellStyle name="п 2" xfId="5618"/>
    <cellStyle name="п 2 2" xfId="5619"/>
    <cellStyle name="п 3" xfId="5620"/>
    <cellStyle name="п 3 2" xfId="5621"/>
    <cellStyle name="п 4" xfId="5622"/>
    <cellStyle name="п 4 2" xfId="5623"/>
    <cellStyle name="п 5" xfId="5624"/>
    <cellStyle name="п 5 2" xfId="5625"/>
    <cellStyle name="п 6" xfId="5626"/>
    <cellStyle name="п 6 2" xfId="5627"/>
    <cellStyle name="п 7" xfId="5628"/>
    <cellStyle name="п 7 2" xfId="5629"/>
    <cellStyle name="п 8" xfId="5630"/>
    <cellStyle name="п 8 2" xfId="5631"/>
    <cellStyle name="п 9" xfId="5632"/>
    <cellStyle name="Плохой 10" xfId="5633"/>
    <cellStyle name="Плохой 11" xfId="5634"/>
    <cellStyle name="Плохой 2" xfId="5635"/>
    <cellStyle name="Плохой 2 2" xfId="5636"/>
    <cellStyle name="Плохой 2 3" xfId="5637"/>
    <cellStyle name="Плохой 2 4" xfId="5638"/>
    <cellStyle name="Плохой 2 5" xfId="5639"/>
    <cellStyle name="Плохой 2 6" xfId="5640"/>
    <cellStyle name="Плохой 2 7" xfId="6377"/>
    <cellStyle name="Плохой 3" xfId="5641"/>
    <cellStyle name="Плохой 3 2" xfId="5642"/>
    <cellStyle name="Плохой 4" xfId="5643"/>
    <cellStyle name="Плохой 5" xfId="5644"/>
    <cellStyle name="Плохой 6" xfId="5645"/>
    <cellStyle name="Плохой 7" xfId="5646"/>
    <cellStyle name="Плохой 8" xfId="5647"/>
    <cellStyle name="Плохой 9" xfId="5648"/>
    <cellStyle name="Подгруппа" xfId="5649"/>
    <cellStyle name="Поле сводной таблицы" xfId="5650"/>
    <cellStyle name="Пояснение 10" xfId="5651"/>
    <cellStyle name="Пояснение 2" xfId="5652"/>
    <cellStyle name="Пояснение 2 2" xfId="5653"/>
    <cellStyle name="Пояснение 2 3" xfId="5654"/>
    <cellStyle name="Пояснение 2 4" xfId="5655"/>
    <cellStyle name="Пояснение 2 5" xfId="5656"/>
    <cellStyle name="Пояснение 2 6" xfId="5657"/>
    <cellStyle name="Пояснение 2 7" xfId="6378"/>
    <cellStyle name="Пояснение 3" xfId="5658"/>
    <cellStyle name="Пояснение 3 2" xfId="5659"/>
    <cellStyle name="Пояснение 4" xfId="5660"/>
    <cellStyle name="Пояснение 5" xfId="5661"/>
    <cellStyle name="Пояснение 6" xfId="5662"/>
    <cellStyle name="Пояснение 7" xfId="5663"/>
    <cellStyle name="Пояснение 8" xfId="5664"/>
    <cellStyle name="Пояснение 9" xfId="5665"/>
    <cellStyle name="Примечание 10" xfId="5666"/>
    <cellStyle name="Примечание 11" xfId="5667"/>
    <cellStyle name="Примечание 2" xfId="5668"/>
    <cellStyle name="Примечание 2 2" xfId="5669"/>
    <cellStyle name="Примечание 2 2 2" xfId="5670"/>
    <cellStyle name="Примечание 2 2 3" xfId="5671"/>
    <cellStyle name="Примечание 2 2 4" xfId="5672"/>
    <cellStyle name="Примечание 2 3" xfId="5673"/>
    <cellStyle name="Примечание 2 4" xfId="5674"/>
    <cellStyle name="Примечание 2 5" xfId="5675"/>
    <cellStyle name="Примечание 2 6" xfId="5676"/>
    <cellStyle name="Примечание 2 7" xfId="6379"/>
    <cellStyle name="Примечание 3" xfId="5677"/>
    <cellStyle name="Примечание 3 2" xfId="5678"/>
    <cellStyle name="Примечание 3 2 2" xfId="5679"/>
    <cellStyle name="Примечание 3 3" xfId="5680"/>
    <cellStyle name="Примечание 3 4" xfId="5681"/>
    <cellStyle name="Примечание 3 5" xfId="5682"/>
    <cellStyle name="Примечание 3 6" xfId="5683"/>
    <cellStyle name="Примечание 4" xfId="5684"/>
    <cellStyle name="Примечание 4 2" xfId="5685"/>
    <cellStyle name="Примечание 4 3" xfId="5686"/>
    <cellStyle name="Примечание 4 4" xfId="5687"/>
    <cellStyle name="Примечание 4 5" xfId="5688"/>
    <cellStyle name="Примечание 4 6" xfId="5689"/>
    <cellStyle name="Примечание 5 2" xfId="5690"/>
    <cellStyle name="Примечание 5 3" xfId="5691"/>
    <cellStyle name="Примечание 6 2" xfId="5692"/>
    <cellStyle name="Примечание 6 3" xfId="5693"/>
    <cellStyle name="Примечание 7 2" xfId="5694"/>
    <cellStyle name="Примечание 7 3" xfId="5695"/>
    <cellStyle name="Примечание 8 2" xfId="5696"/>
    <cellStyle name="Примечание 8 3" xfId="5697"/>
    <cellStyle name="Примечание 9" xfId="5698"/>
    <cellStyle name="Продукт" xfId="5699"/>
    <cellStyle name="Процентный 10" xfId="5700"/>
    <cellStyle name="Процентный 10 2" xfId="5701"/>
    <cellStyle name="Процентный 10 3" xfId="5702"/>
    <cellStyle name="Процентный 11" xfId="5703"/>
    <cellStyle name="Процентный 11 2" xfId="5704"/>
    <cellStyle name="Процентный 11 2 2" xfId="6461"/>
    <cellStyle name="Процентный 11 3" xfId="6460"/>
    <cellStyle name="Процентный 12" xfId="5705"/>
    <cellStyle name="Процентный 13" xfId="5706"/>
    <cellStyle name="Процентный 13 2" xfId="5707"/>
    <cellStyle name="Процентный 13 2 2" xfId="6463"/>
    <cellStyle name="Процентный 13 3" xfId="6462"/>
    <cellStyle name="Процентный 14" xfId="5708"/>
    <cellStyle name="Процентный 15" xfId="5709"/>
    <cellStyle name="Процентный 16" xfId="5710"/>
    <cellStyle name="Процентный 17" xfId="5711"/>
    <cellStyle name="Процентный 18" xfId="5712"/>
    <cellStyle name="Процентный 19" xfId="6550"/>
    <cellStyle name="Процентный 2" xfId="5713"/>
    <cellStyle name="Процентный 2 2" xfId="5714"/>
    <cellStyle name="Процентный 2 2 2" xfId="5715"/>
    <cellStyle name="Процентный 2 2 2 2" xfId="5716"/>
    <cellStyle name="Процентный 2 2 2 2 2" xfId="5717"/>
    <cellStyle name="Процентный 2 2 2 3" xfId="5718"/>
    <cellStyle name="Процентный 2 2 3" xfId="5719"/>
    <cellStyle name="Процентный 2 2 4" xfId="5720"/>
    <cellStyle name="Процентный 2 2 5" xfId="5721"/>
    <cellStyle name="Процентный 2 2 5 2" xfId="6464"/>
    <cellStyle name="Процентный 2 3" xfId="5722"/>
    <cellStyle name="Процентный 2 3 2" xfId="5723"/>
    <cellStyle name="Процентный 2 3 2 2" xfId="5724"/>
    <cellStyle name="Процентный 2 3 2 2 2" xfId="5725"/>
    <cellStyle name="Процентный 2 3 2 3" xfId="5726"/>
    <cellStyle name="Процентный 2 3 2 4" xfId="5727"/>
    <cellStyle name="Процентный 2 3 3" xfId="5728"/>
    <cellStyle name="Процентный 2 3 4" xfId="5729"/>
    <cellStyle name="Процентный 2 4" xfId="5730"/>
    <cellStyle name="Процентный 2 4 2" xfId="5731"/>
    <cellStyle name="Процентный 2 5" xfId="5732"/>
    <cellStyle name="Процентный 3" xfId="5733"/>
    <cellStyle name="Процентный 3 10" xfId="5734"/>
    <cellStyle name="Процентный 3 10 2" xfId="6465"/>
    <cellStyle name="Процентный 3 11" xfId="5735"/>
    <cellStyle name="Процентный 3 11 2" xfId="6466"/>
    <cellStyle name="Процентный 3 12" xfId="5736"/>
    <cellStyle name="Процентный 3 12 2" xfId="6467"/>
    <cellStyle name="Процентный 3 13" xfId="5737"/>
    <cellStyle name="Процентный 3 13 2" xfId="6468"/>
    <cellStyle name="Процентный 3 14" xfId="5738"/>
    <cellStyle name="Процентный 3 14 2" xfId="6469"/>
    <cellStyle name="Процентный 3 15" xfId="5739"/>
    <cellStyle name="Процентный 3 15 2" xfId="6470"/>
    <cellStyle name="Процентный 3 16" xfId="5740"/>
    <cellStyle name="Процентный 3 16 2" xfId="6471"/>
    <cellStyle name="Процентный 3 17" xfId="5741"/>
    <cellStyle name="Процентный 3 17 2" xfId="6472"/>
    <cellStyle name="Процентный 3 2" xfId="5742"/>
    <cellStyle name="Процентный 3 2 2" xfId="5743"/>
    <cellStyle name="Процентный 3 2 2 2" xfId="5744"/>
    <cellStyle name="Процентный 3 2 3" xfId="5745"/>
    <cellStyle name="Процентный 3 2 4" xfId="5746"/>
    <cellStyle name="Процентный 3 3" xfId="5747"/>
    <cellStyle name="Процентный 3 3 2" xfId="5748"/>
    <cellStyle name="Процентный 3 4" xfId="5749"/>
    <cellStyle name="Процентный 3 4 2" xfId="5750"/>
    <cellStyle name="Процентный 3 4 2 2" xfId="5751"/>
    <cellStyle name="Процентный 3 4 3" xfId="5752"/>
    <cellStyle name="Процентный 3 4 4" xfId="5753"/>
    <cellStyle name="Процентный 3 4 5" xfId="6473"/>
    <cellStyle name="Процентный 3 5" xfId="5754"/>
    <cellStyle name="Процентный 3 5 2" xfId="5755"/>
    <cellStyle name="Процентный 3 5 3" xfId="5756"/>
    <cellStyle name="Процентный 3 6" xfId="5757"/>
    <cellStyle name="Процентный 3 6 2" xfId="5758"/>
    <cellStyle name="Процентный 3 6 3" xfId="5759"/>
    <cellStyle name="Процентный 3 6 4" xfId="6474"/>
    <cellStyle name="Процентный 3 7" xfId="5760"/>
    <cellStyle name="Процентный 3 7 2" xfId="5761"/>
    <cellStyle name="Процентный 3 7 3" xfId="6475"/>
    <cellStyle name="Процентный 3 8" xfId="5762"/>
    <cellStyle name="Процентный 3 8 2" xfId="6476"/>
    <cellStyle name="Процентный 3 9" xfId="5763"/>
    <cellStyle name="Процентный 3 9 2" xfId="6477"/>
    <cellStyle name="Процентный 4" xfId="5764"/>
    <cellStyle name="Процентный 4 2" xfId="5765"/>
    <cellStyle name="Процентный 4 3" xfId="5766"/>
    <cellStyle name="Процентный 4 3 2" xfId="5767"/>
    <cellStyle name="Процентный 4 3 2 2" xfId="5768"/>
    <cellStyle name="Процентный 4 3 2 3" xfId="6478"/>
    <cellStyle name="Процентный 4 3 3" xfId="5769"/>
    <cellStyle name="Процентный 4 3 4" xfId="5770"/>
    <cellStyle name="Процентный 4 4" xfId="5771"/>
    <cellStyle name="Процентный 4 5" xfId="6380"/>
    <cellStyle name="Процентный 5" xfId="5772"/>
    <cellStyle name="Процентный 5 2" xfId="5773"/>
    <cellStyle name="Процентный 5 2 2" xfId="5774"/>
    <cellStyle name="Процентный 5 2 2 2" xfId="5775"/>
    <cellStyle name="Процентный 5 2 3" xfId="5776"/>
    <cellStyle name="Процентный 5 2 4" xfId="5777"/>
    <cellStyle name="Процентный 5 3" xfId="5778"/>
    <cellStyle name="Процентный 5 4" xfId="5779"/>
    <cellStyle name="Процентный 6" xfId="5780"/>
    <cellStyle name="Процентный 6 2" xfId="5781"/>
    <cellStyle name="Процентный 6 2 2" xfId="5782"/>
    <cellStyle name="Процентный 6 2 2 2" xfId="5783"/>
    <cellStyle name="Процентный 6 2 3" xfId="5784"/>
    <cellStyle name="Процентный 6 2 4" xfId="5785"/>
    <cellStyle name="Процентный 6 3" xfId="5786"/>
    <cellStyle name="Процентный 6 4" xfId="5787"/>
    <cellStyle name="Процентный 6 5" xfId="6479"/>
    <cellStyle name="Процентный 7" xfId="5788"/>
    <cellStyle name="Процентный 7 2" xfId="5789"/>
    <cellStyle name="Процентный 7 2 2" xfId="5790"/>
    <cellStyle name="Процентный 7 2 3" xfId="5791"/>
    <cellStyle name="Процентный 7 2 4" xfId="6480"/>
    <cellStyle name="Процентный 7 3" xfId="5792"/>
    <cellStyle name="Процентный 7 4" xfId="5793"/>
    <cellStyle name="Процентный 7 4 2" xfId="5794"/>
    <cellStyle name="Процентный 7 4 3" xfId="6481"/>
    <cellStyle name="Процентный 7 5" xfId="5795"/>
    <cellStyle name="Процентный 7 6" xfId="5796"/>
    <cellStyle name="Процентный 8" xfId="5797"/>
    <cellStyle name="Процентный 8 2" xfId="5798"/>
    <cellStyle name="Процентный 9" xfId="5799"/>
    <cellStyle name="Процентный 9 2" xfId="5800"/>
    <cellStyle name="Разница" xfId="5801"/>
    <cellStyle name="Результат сводной таблицы" xfId="5802"/>
    <cellStyle name="руб. (0)" xfId="5803"/>
    <cellStyle name="Связанная ячейка 10" xfId="5804"/>
    <cellStyle name="Связанная ячейка 2" xfId="5805"/>
    <cellStyle name="Связанная ячейка 2 2" xfId="5806"/>
    <cellStyle name="Связанная ячейка 2 3" xfId="5807"/>
    <cellStyle name="Связанная ячейка 2 4" xfId="5808"/>
    <cellStyle name="Связанная ячейка 2 5" xfId="5809"/>
    <cellStyle name="Связанная ячейка 2 6" xfId="5810"/>
    <cellStyle name="Связанная ячейка 2 7" xfId="6381"/>
    <cellStyle name="Связанная ячейка 3" xfId="5811"/>
    <cellStyle name="Связанная ячейка 3 2" xfId="5812"/>
    <cellStyle name="Связанная ячейка 4" xfId="5813"/>
    <cellStyle name="Связанная ячейка 5" xfId="5814"/>
    <cellStyle name="Связанная ячейка 6" xfId="5815"/>
    <cellStyle name="Связанная ячейка 7" xfId="5816"/>
    <cellStyle name="Связанная ячейка 8" xfId="5817"/>
    <cellStyle name="Связанная ячейка 9" xfId="5818"/>
    <cellStyle name="Стиль 1" xfId="5819"/>
    <cellStyle name="Стиль 1 10" xfId="5820"/>
    <cellStyle name="Стиль 1 2" xfId="5821"/>
    <cellStyle name="Стиль 1 2 2" xfId="5822"/>
    <cellStyle name="Стиль 1 2 2 2" xfId="5823"/>
    <cellStyle name="Стиль 1 2 2_4П" xfId="5824"/>
    <cellStyle name="Стиль 1 2 3" xfId="5825"/>
    <cellStyle name="Стиль 1 2 3 2" xfId="5826"/>
    <cellStyle name="Стиль 1 2 3_4П" xfId="5827"/>
    <cellStyle name="Стиль 1 2 4" xfId="5828"/>
    <cellStyle name="Стиль 1 3" xfId="5829"/>
    <cellStyle name="Стиль 1 3 2" xfId="5830"/>
    <cellStyle name="Стиль 1 3 2 2" xfId="5831"/>
    <cellStyle name="Стиль 1 3 2_4П" xfId="5832"/>
    <cellStyle name="Стиль 1 3 3" xfId="5833"/>
    <cellStyle name="Стиль 1 3_4П" xfId="5834"/>
    <cellStyle name="Стиль 1 4" xfId="5835"/>
    <cellStyle name="Стиль 1 4 2" xfId="5836"/>
    <cellStyle name="Стиль 1 4 3" xfId="6382"/>
    <cellStyle name="Стиль 1 4_4П" xfId="5837"/>
    <cellStyle name="Стиль 1 5" xfId="5838"/>
    <cellStyle name="Стиль 1 5 2" xfId="5839"/>
    <cellStyle name="Стиль 1 5 3" xfId="6482"/>
    <cellStyle name="Стиль 1 6" xfId="5840"/>
    <cellStyle name="Стиль 1 6 2" xfId="5841"/>
    <cellStyle name="Стиль 1 6 3" xfId="6483"/>
    <cellStyle name="Стиль 1 7" xfId="5842"/>
    <cellStyle name="Стиль 1 8" xfId="5843"/>
    <cellStyle name="Стиль 1 9" xfId="5844"/>
    <cellStyle name="Стиль 1_(1) Проект скорр инвест бюджета на 2011 год_18 04 2011 (2)" xfId="5845"/>
    <cellStyle name="Стиль 10" xfId="5846"/>
    <cellStyle name="Стиль 10 2" xfId="5847"/>
    <cellStyle name="Стиль 11" xfId="5848"/>
    <cellStyle name="Стиль 11 2" xfId="5849"/>
    <cellStyle name="Стиль 12" xfId="5850"/>
    <cellStyle name="Стиль 12 2" xfId="5851"/>
    <cellStyle name="Стиль 13" xfId="5852"/>
    <cellStyle name="Стиль 13 2" xfId="5853"/>
    <cellStyle name="Стиль 14" xfId="5854"/>
    <cellStyle name="Стиль 14 2" xfId="5855"/>
    <cellStyle name="Стиль 15" xfId="5856"/>
    <cellStyle name="Стиль 15 2" xfId="5857"/>
    <cellStyle name="Стиль 16" xfId="5858"/>
    <cellStyle name="Стиль 16 2" xfId="5859"/>
    <cellStyle name="Стиль 17" xfId="5860"/>
    <cellStyle name="Стиль 17 2" xfId="5861"/>
    <cellStyle name="Стиль 18" xfId="5862"/>
    <cellStyle name="Стиль 18 2" xfId="5863"/>
    <cellStyle name="Стиль 19" xfId="5864"/>
    <cellStyle name="Стиль 19 2" xfId="5865"/>
    <cellStyle name="Стиль 2" xfId="5866"/>
    <cellStyle name="Стиль 2 2" xfId="5867"/>
    <cellStyle name="Стиль 2 2 2" xfId="5868"/>
    <cellStyle name="Стиль 2 3" xfId="6383"/>
    <cellStyle name="Стиль 20" xfId="5869"/>
    <cellStyle name="Стиль 20 2" xfId="5870"/>
    <cellStyle name="Стиль 21" xfId="5871"/>
    <cellStyle name="Стиль 21 2" xfId="5872"/>
    <cellStyle name="Стиль 22" xfId="5873"/>
    <cellStyle name="Стиль 22 2" xfId="5874"/>
    <cellStyle name="Стиль 23" xfId="5875"/>
    <cellStyle name="Стиль 23 2" xfId="5876"/>
    <cellStyle name="Стиль 24" xfId="5877"/>
    <cellStyle name="Стиль 24 2" xfId="5878"/>
    <cellStyle name="Стиль 25" xfId="5879"/>
    <cellStyle name="Стиль 25 2" xfId="5880"/>
    <cellStyle name="Стиль 26" xfId="5881"/>
    <cellStyle name="Стиль 26 2" xfId="5882"/>
    <cellStyle name="Стиль 27" xfId="5883"/>
    <cellStyle name="Стиль 27 2" xfId="5884"/>
    <cellStyle name="Стиль 28" xfId="5885"/>
    <cellStyle name="Стиль 29" xfId="5886"/>
    <cellStyle name="Стиль 3" xfId="5887"/>
    <cellStyle name="Стиль 3 2" xfId="5888"/>
    <cellStyle name="Стиль 3 2 2" xfId="5889"/>
    <cellStyle name="Стиль 3 3" xfId="6384"/>
    <cellStyle name="Стиль 30" xfId="5890"/>
    <cellStyle name="Стиль 31" xfId="5891"/>
    <cellStyle name="Стиль 32" xfId="5892"/>
    <cellStyle name="Стиль 33" xfId="5893"/>
    <cellStyle name="Стиль 34" xfId="5894"/>
    <cellStyle name="Стиль 35" xfId="5895"/>
    <cellStyle name="Стиль 36" xfId="5896"/>
    <cellStyle name="Стиль 4" xfId="5897"/>
    <cellStyle name="Стиль 4 2" xfId="5898"/>
    <cellStyle name="Стиль 4 2 2" xfId="5899"/>
    <cellStyle name="Стиль 4 3" xfId="6385"/>
    <cellStyle name="Стиль 5" xfId="5900"/>
    <cellStyle name="Стиль 5 2" xfId="5901"/>
    <cellStyle name="Стиль 5 2 2" xfId="5902"/>
    <cellStyle name="Стиль 5 3" xfId="6386"/>
    <cellStyle name="Стиль 6" xfId="5903"/>
    <cellStyle name="Стиль 6 2" xfId="5904"/>
    <cellStyle name="Стиль 6 2 2" xfId="5905"/>
    <cellStyle name="Стиль 6 2_4П" xfId="5906"/>
    <cellStyle name="Стиль 6 3" xfId="5907"/>
    <cellStyle name="Стиль 6 4" xfId="5908"/>
    <cellStyle name="Стиль 6_4П" xfId="5909"/>
    <cellStyle name="Стиль 7" xfId="5910"/>
    <cellStyle name="Стиль 7 2" xfId="5911"/>
    <cellStyle name="Стиль 7 2 2" xfId="5912"/>
    <cellStyle name="Стиль 8" xfId="5913"/>
    <cellStyle name="Стиль 8 2" xfId="5914"/>
    <cellStyle name="Стиль 9" xfId="5915"/>
    <cellStyle name="Стиль 9 2" xfId="5916"/>
    <cellStyle name="Стиль_названий" xfId="5917"/>
    <cellStyle name="Строка нечётная" xfId="5918"/>
    <cellStyle name="Строка нечётная 2" xfId="5919"/>
    <cellStyle name="Строка чётная" xfId="5920"/>
    <cellStyle name="Строка чётная 2" xfId="5921"/>
    <cellStyle name="Субсчет" xfId="5922"/>
    <cellStyle name="Счет" xfId="5923"/>
    <cellStyle name="Текст предупреждения 10" xfId="5924"/>
    <cellStyle name="Текст предупреждения 2" xfId="5925"/>
    <cellStyle name="Текст предупреждения 2 2" xfId="5926"/>
    <cellStyle name="Текст предупреждения 2 3" xfId="5927"/>
    <cellStyle name="Текст предупреждения 2 4" xfId="5928"/>
    <cellStyle name="Текст предупреждения 2 5" xfId="5929"/>
    <cellStyle name="Текст предупреждения 2 6" xfId="5930"/>
    <cellStyle name="Текст предупреждения 2 7" xfId="6387"/>
    <cellStyle name="Текст предупреждения 3" xfId="5931"/>
    <cellStyle name="Текст предупреждения 3 2" xfId="5932"/>
    <cellStyle name="Текст предупреждения 4" xfId="5933"/>
    <cellStyle name="Текст предупреждения 5" xfId="5934"/>
    <cellStyle name="Текст предупреждения 6" xfId="5935"/>
    <cellStyle name="Текст предупреждения 7" xfId="5936"/>
    <cellStyle name="Текст предупреждения 8" xfId="5937"/>
    <cellStyle name="Текст предупреждения 9" xfId="5938"/>
    <cellStyle name="Текстовый" xfId="5939"/>
    <cellStyle name="тонн (0)" xfId="5940"/>
    <cellStyle name="Тыс $ (0)" xfId="5941"/>
    <cellStyle name="Тыс (0)" xfId="5942"/>
    <cellStyle name="тыс. тонн (0)" xfId="5943"/>
    <cellStyle name="Тысячи [0]" xfId="5944"/>
    <cellStyle name="Тысячи [0] 2" xfId="5945"/>
    <cellStyle name="Тысячи [0] 2 2" xfId="5946"/>
    <cellStyle name="Тысячи [0] 2 2 2" xfId="5947"/>
    <cellStyle name="Тысячи [0] 3" xfId="5948"/>
    <cellStyle name="Тысячи [0] 4" xfId="5949"/>
    <cellStyle name="Тысячи [0] 4 2" xfId="5950"/>
    <cellStyle name="Тысячи [0]_2000 рік" xfId="5951"/>
    <cellStyle name="Тысячи [а]" xfId="5952"/>
    <cellStyle name="Тысячи_010SN05" xfId="5953"/>
    <cellStyle name="Угол сводной таблицы" xfId="5954"/>
    <cellStyle name="ҮЂғҺ‹Һ‚ҺЉ1" xfId="5955"/>
    <cellStyle name="ҮЂғҺ‹Һ‚ҺЉ1 2" xfId="5956"/>
    <cellStyle name="ҮЂғҺ‹Һ‚ҺЉ2" xfId="5957"/>
    <cellStyle name="ҮЂғҺ‹Һ‚ҺЉ2 2" xfId="5958"/>
    <cellStyle name="Финансовый" xfId="8" builtinId="3"/>
    <cellStyle name="Финансовый [0] 2" xfId="5959"/>
    <cellStyle name="Финансовый [0] 2 2" xfId="5960"/>
    <cellStyle name="Финансовый [0] 2 2 2" xfId="6571"/>
    <cellStyle name="Финансовый [0] 2 2 3" xfId="6484"/>
    <cellStyle name="Финансовый [0] 3" xfId="5961"/>
    <cellStyle name="Финансовый 10" xfId="5962"/>
    <cellStyle name="Финансовый 10 2" xfId="5963"/>
    <cellStyle name="Финансовый 10 3" xfId="5964"/>
    <cellStyle name="Финансовый 10 4" xfId="6388"/>
    <cellStyle name="Финансовый 11" xfId="5965"/>
    <cellStyle name="Финансовый 11 2" xfId="5966"/>
    <cellStyle name="Финансовый 11 3" xfId="5967"/>
    <cellStyle name="Финансовый 11 3 2" xfId="5968"/>
    <cellStyle name="Финансовый 11 3 2 2" xfId="5969"/>
    <cellStyle name="Финансовый 11 3 2 3" xfId="6573"/>
    <cellStyle name="Финансовый 11 3 2 4" xfId="6486"/>
    <cellStyle name="Финансовый 11 3 3" xfId="6572"/>
    <cellStyle name="Финансовый 11 3 4" xfId="6485"/>
    <cellStyle name="Финансовый 11 4" xfId="5970"/>
    <cellStyle name="Финансовый 11 4 2" xfId="6574"/>
    <cellStyle name="Финансовый 11 4 3" xfId="6487"/>
    <cellStyle name="Финансовый 11 5" xfId="5971"/>
    <cellStyle name="Финансовый 11 5 2" xfId="6575"/>
    <cellStyle name="Финансовый 11 5 3" xfId="6488"/>
    <cellStyle name="Финансовый 12" xfId="5972"/>
    <cellStyle name="Финансовый 12 2" xfId="5973"/>
    <cellStyle name="Финансовый 12 2 2" xfId="5974"/>
    <cellStyle name="Финансовый 12 2 2 2" xfId="6577"/>
    <cellStyle name="Финансовый 12 2 2 3" xfId="6621"/>
    <cellStyle name="Финансовый 12 2 2 4" xfId="6490"/>
    <cellStyle name="Финансовый 12 2 3" xfId="5975"/>
    <cellStyle name="Финансовый 12 2 3 2" xfId="6578"/>
    <cellStyle name="Финансовый 12 2 3 3" xfId="6622"/>
    <cellStyle name="Финансовый 12 2 3 4" xfId="6491"/>
    <cellStyle name="Финансовый 12 2 4" xfId="6576"/>
    <cellStyle name="Финансовый 12 2 5" xfId="6620"/>
    <cellStyle name="Финансовый 12 2 6" xfId="6489"/>
    <cellStyle name="Финансовый 12 3" xfId="5976"/>
    <cellStyle name="Финансовый 12 3 2" xfId="5977"/>
    <cellStyle name="Финансовый 12 3 3" xfId="6579"/>
    <cellStyle name="Финансовый 12 3 4" xfId="6492"/>
    <cellStyle name="Финансовый 13" xfId="5978"/>
    <cellStyle name="Финансовый 13 11" xfId="5979"/>
    <cellStyle name="Финансовый 13 11 2" xfId="6493"/>
    <cellStyle name="Финансовый 13 2" xfId="5980"/>
    <cellStyle name="Финансовый 13 2 2" xfId="5981"/>
    <cellStyle name="Финансовый 13 2 3" xfId="5982"/>
    <cellStyle name="Финансовый 13 2 4" xfId="6415"/>
    <cellStyle name="Финансовый 13 3" xfId="5983"/>
    <cellStyle name="Финансовый 13 3 2" xfId="5984"/>
    <cellStyle name="Финансовый 13 3 2 2" xfId="6581"/>
    <cellStyle name="Финансовый 13 3 2 3" xfId="6624"/>
    <cellStyle name="Финансовый 13 3 2 4" xfId="6495"/>
    <cellStyle name="Финансовый 13 3 3" xfId="5985"/>
    <cellStyle name="Финансовый 13 3 3 2" xfId="6582"/>
    <cellStyle name="Финансовый 13 3 3 3" xfId="6625"/>
    <cellStyle name="Финансовый 13 3 3 4" xfId="6496"/>
    <cellStyle name="Финансовый 13 3 4" xfId="6580"/>
    <cellStyle name="Финансовый 13 3 5" xfId="6623"/>
    <cellStyle name="Финансовый 13 3 6" xfId="6494"/>
    <cellStyle name="Финансовый 13 4" xfId="5986"/>
    <cellStyle name="Финансовый 13 5" xfId="5987"/>
    <cellStyle name="Финансовый 13 5 2" xfId="5988"/>
    <cellStyle name="Финансовый 13 6" xfId="6389"/>
    <cellStyle name="Финансовый 14" xfId="5989"/>
    <cellStyle name="Финансовый 14 2" xfId="5990"/>
    <cellStyle name="Финансовый 14 2 2" xfId="6583"/>
    <cellStyle name="Финансовый 14 2 3" xfId="6626"/>
    <cellStyle name="Финансовый 14 2 4" xfId="6497"/>
    <cellStyle name="Финансовый 14 3" xfId="5991"/>
    <cellStyle name="Финансовый 14 3 2" xfId="6584"/>
    <cellStyle name="Финансовый 14 3 3" xfId="6627"/>
    <cellStyle name="Финансовый 14 3 4" xfId="6498"/>
    <cellStyle name="Финансовый 14 4" xfId="5992"/>
    <cellStyle name="Финансовый 14 5" xfId="5993"/>
    <cellStyle name="Финансовый 14 6" xfId="5994"/>
    <cellStyle name="Финансовый 15" xfId="5995"/>
    <cellStyle name="Финансовый 15 2" xfId="5996"/>
    <cellStyle name="Финансовый 15 2 2" xfId="6585"/>
    <cellStyle name="Финансовый 15 2 3" xfId="6499"/>
    <cellStyle name="Финансовый 15 3" xfId="6555"/>
    <cellStyle name="Финансовый 15 4" xfId="6390"/>
    <cellStyle name="Финансовый 16" xfId="5997"/>
    <cellStyle name="Финансовый 16 2" xfId="5998"/>
    <cellStyle name="Финансовый 16 2 2" xfId="5999"/>
    <cellStyle name="Финансовый 16 2 2 2" xfId="6500"/>
    <cellStyle name="Финансовый 16 3" xfId="6000"/>
    <cellStyle name="Финансовый 16 4" xfId="6556"/>
    <cellStyle name="Финансовый 16 5" xfId="6391"/>
    <cellStyle name="Финансовый 17" xfId="6001"/>
    <cellStyle name="Финансовый 17 2" xfId="6002"/>
    <cellStyle name="Финансовый 17 2 2" xfId="6003"/>
    <cellStyle name="Финансовый 17 2 2 2" xfId="6501"/>
    <cellStyle name="Финансовый 17 3" xfId="6004"/>
    <cellStyle name="Финансовый 18" xfId="6005"/>
    <cellStyle name="Финансовый 18 2" xfId="6006"/>
    <cellStyle name="Финансовый 18 3" xfId="6007"/>
    <cellStyle name="Финансовый 19" xfId="6008"/>
    <cellStyle name="Финансовый 19 2" xfId="6009"/>
    <cellStyle name="Финансовый 19 3" xfId="6010"/>
    <cellStyle name="Финансовый 2" xfId="11"/>
    <cellStyle name="Финансовый 2 10" xfId="6011"/>
    <cellStyle name="Финансовый 2 10 2" xfId="6012"/>
    <cellStyle name="Финансовый 2 10 3" xfId="6013"/>
    <cellStyle name="Финансовый 2 10 4" xfId="6014"/>
    <cellStyle name="Финансовый 2 11" xfId="6015"/>
    <cellStyle name="Финансовый 2 11 2" xfId="6016"/>
    <cellStyle name="Финансовый 2 11 3" xfId="6017"/>
    <cellStyle name="Финансовый 2 11 4" xfId="6018"/>
    <cellStyle name="Финансовый 2 11 4 2" xfId="6019"/>
    <cellStyle name="Финансовый 2 11 5" xfId="6020"/>
    <cellStyle name="Финансовый 2 12" xfId="6021"/>
    <cellStyle name="Финансовый 2 12 2" xfId="6022"/>
    <cellStyle name="Финансовый 2 12 2 2" xfId="6023"/>
    <cellStyle name="Финансовый 2 13" xfId="6024"/>
    <cellStyle name="Финансовый 2 14" xfId="6025"/>
    <cellStyle name="Финансовый 2 15" xfId="6630"/>
    <cellStyle name="Финансовый 2 16" xfId="6634"/>
    <cellStyle name="Финансовый 2 17" xfId="6637"/>
    <cellStyle name="Финансовый 2 2" xfId="6026"/>
    <cellStyle name="Финансовый 2 2 10" xfId="6027"/>
    <cellStyle name="Финансовый 2 2 10 2" xfId="6028"/>
    <cellStyle name="Финансовый 2 2 10 2 2" xfId="6557"/>
    <cellStyle name="Финансовый 2 2 10 2 3" xfId="6392"/>
    <cellStyle name="Финансовый 2 2 10 3" xfId="6029"/>
    <cellStyle name="Финансовый 2 2 10 4" xfId="6030"/>
    <cellStyle name="Финансовый 2 2 11" xfId="6031"/>
    <cellStyle name="Финансовый 2 2 11 2" xfId="6032"/>
    <cellStyle name="Финансовый 2 2 2" xfId="6033"/>
    <cellStyle name="Финансовый 2 2 2 2" xfId="6034"/>
    <cellStyle name="Финансовый 2 2 2 2 2" xfId="6035"/>
    <cellStyle name="Финансовый 2 2 2 3" xfId="6036"/>
    <cellStyle name="Финансовый 2 2 2 3 2" xfId="6037"/>
    <cellStyle name="Финансовый 2 2 2 4" xfId="6038"/>
    <cellStyle name="Финансовый 2 2 2 4 2" xfId="6039"/>
    <cellStyle name="Финансовый 2 2 2 5" xfId="6040"/>
    <cellStyle name="Финансовый 2 2 2 5 2" xfId="6041"/>
    <cellStyle name="Финансовый 2 2 2 6" xfId="6042"/>
    <cellStyle name="Финансовый 2 2 2 6 2" xfId="6043"/>
    <cellStyle name="Финансовый 2 2 2 7" xfId="6044"/>
    <cellStyle name="Финансовый 2 2 2 7 2" xfId="6045"/>
    <cellStyle name="Финансовый 2 2 2 8" xfId="6046"/>
    <cellStyle name="Финансовый 2 2 2 8 2" xfId="6047"/>
    <cellStyle name="Финансовый 2 2 2 9" xfId="6048"/>
    <cellStyle name="Финансовый 2 2 3" xfId="6049"/>
    <cellStyle name="Финансовый 2 2 3 2" xfId="6050"/>
    <cellStyle name="Финансовый 2 2 3 3" xfId="6051"/>
    <cellStyle name="Финансовый 2 2 4" xfId="6052"/>
    <cellStyle name="Финансовый 2 2 4 2" xfId="6053"/>
    <cellStyle name="Финансовый 2 2 4 2 2" xfId="6054"/>
    <cellStyle name="Финансовый 2 2 4 2 3" xfId="6055"/>
    <cellStyle name="Финансовый 2 2 4 3" xfId="6056"/>
    <cellStyle name="Финансовый 2 2 5" xfId="6057"/>
    <cellStyle name="Финансовый 2 2 5 2" xfId="6058"/>
    <cellStyle name="Финансовый 2 2 5 2 2" xfId="6059"/>
    <cellStyle name="Финансовый 2 2 5 2 3" xfId="6558"/>
    <cellStyle name="Финансовый 2 2 5 2 4" xfId="6393"/>
    <cellStyle name="Финансовый 2 2 6" xfId="6060"/>
    <cellStyle name="Финансовый 2 2 6 2" xfId="6061"/>
    <cellStyle name="Финансовый 2 2 7" xfId="6062"/>
    <cellStyle name="Финансовый 2 2 7 2" xfId="6063"/>
    <cellStyle name="Финансовый 2 2 8" xfId="6064"/>
    <cellStyle name="Финансовый 2 2 8 2" xfId="6065"/>
    <cellStyle name="Финансовый 2 2 9" xfId="6066"/>
    <cellStyle name="Финансовый 2 2 9 2" xfId="6067"/>
    <cellStyle name="Финансовый 2 2_Бюджет 2010 Скрябин А 140709" xfId="6068"/>
    <cellStyle name="Финансовый 2 3" xfId="6069"/>
    <cellStyle name="Финансовый 2 3 2" xfId="6070"/>
    <cellStyle name="Финансовый 2 3 3" xfId="6071"/>
    <cellStyle name="Финансовый 2 3 4" xfId="6394"/>
    <cellStyle name="Финансовый 2 4" xfId="6072"/>
    <cellStyle name="Финансовый 2 4 2" xfId="6073"/>
    <cellStyle name="Финансовый 2 4 2 2" xfId="6074"/>
    <cellStyle name="Финансовый 2 4 2 3" xfId="6075"/>
    <cellStyle name="Финансовый 2 4 3" xfId="6076"/>
    <cellStyle name="Финансовый 2 5" xfId="6077"/>
    <cellStyle name="Финансовый 2 5 2" xfId="6078"/>
    <cellStyle name="Финансовый 2 5 3" xfId="6079"/>
    <cellStyle name="Финансовый 2 6" xfId="6080"/>
    <cellStyle name="Финансовый 2 6 2" xfId="6081"/>
    <cellStyle name="Финансовый 2 6 3" xfId="6559"/>
    <cellStyle name="Финансовый 2 6 4" xfId="6395"/>
    <cellStyle name="Финансовый 2 7" xfId="6082"/>
    <cellStyle name="Финансовый 2 7 2" xfId="6083"/>
    <cellStyle name="Финансовый 2 7 2 2" xfId="6567"/>
    <cellStyle name="Финансовый 2 7 2 3" xfId="6411"/>
    <cellStyle name="Финансовый 2 7 3" xfId="6560"/>
    <cellStyle name="Финансовый 2 7 4" xfId="6396"/>
    <cellStyle name="Финансовый 2 8" xfId="6084"/>
    <cellStyle name="Финансовый 2 8 2" xfId="6085"/>
    <cellStyle name="Финансовый 2 9" xfId="6086"/>
    <cellStyle name="Финансовый 2 9 2" xfId="6087"/>
    <cellStyle name="Финансовый 2_Затраты на подпитку (Т-1, т-2, т-3)" xfId="6088"/>
    <cellStyle name="Финансовый 20" xfId="6089"/>
    <cellStyle name="Финансовый 20 2" xfId="6090"/>
    <cellStyle name="Финансовый 20 3" xfId="6091"/>
    <cellStyle name="Финансовый 20 4" xfId="6413"/>
    <cellStyle name="Финансовый 21" xfId="6092"/>
    <cellStyle name="Финансовый 21 2" xfId="6093"/>
    <cellStyle name="Финансовый 21 3" xfId="6094"/>
    <cellStyle name="Финансовый 22" xfId="6095"/>
    <cellStyle name="Финансовый 22 2" xfId="6096"/>
    <cellStyle name="Финансовый 22 3" xfId="6097"/>
    <cellStyle name="Финансовый 22 4" xfId="6502"/>
    <cellStyle name="Финансовый 23" xfId="6098"/>
    <cellStyle name="Финансовый 23 2" xfId="6099"/>
    <cellStyle name="Финансовый 23 3" xfId="6100"/>
    <cellStyle name="Финансовый 23 4" xfId="6503"/>
    <cellStyle name="Финансовый 24" xfId="6101"/>
    <cellStyle name="Финансовый 25" xfId="6102"/>
    <cellStyle name="Финансовый 25 2" xfId="6504"/>
    <cellStyle name="Финансовый 26" xfId="6103"/>
    <cellStyle name="Финансовый 26 2" xfId="6505"/>
    <cellStyle name="Финансовый 27" xfId="6104"/>
    <cellStyle name="Финансовый 27 2" xfId="6105"/>
    <cellStyle name="Финансовый 27 3" xfId="6506"/>
    <cellStyle name="Финансовый 28" xfId="6106"/>
    <cellStyle name="Финансовый 28 2" xfId="6107"/>
    <cellStyle name="Финансовый 28 3" xfId="6507"/>
    <cellStyle name="Финансовый 29" xfId="6108"/>
    <cellStyle name="Финансовый 29 2" xfId="6109"/>
    <cellStyle name="Финансовый 29 3" xfId="6508"/>
    <cellStyle name="Финансовый 3" xfId="6110"/>
    <cellStyle name="Финансовый 3 2" xfId="9"/>
    <cellStyle name="Финансовый 3 2 2" xfId="6111"/>
    <cellStyle name="Финансовый 3 2 2 2" xfId="6112"/>
    <cellStyle name="Финансовый 3 2 3" xfId="6398"/>
    <cellStyle name="Финансовый 3 3" xfId="6113"/>
    <cellStyle name="Финансовый 3 3 2" xfId="6114"/>
    <cellStyle name="Финансовый 3 3 2 2" xfId="6115"/>
    <cellStyle name="Финансовый 3 3 3" xfId="6116"/>
    <cellStyle name="Финансовый 3 3 4" xfId="6399"/>
    <cellStyle name="Финансовый 3 4" xfId="6117"/>
    <cellStyle name="Финансовый 3 4 2" xfId="6118"/>
    <cellStyle name="Финансовый 3 4 2 2" xfId="6586"/>
    <cellStyle name="Финансовый 3 4 2 3" xfId="6628"/>
    <cellStyle name="Финансовый 3 4 2 4" xfId="6509"/>
    <cellStyle name="Финансовый 3 5" xfId="6119"/>
    <cellStyle name="Финансовый 3 5 2" xfId="6120"/>
    <cellStyle name="Финансовый 3 6" xfId="6397"/>
    <cellStyle name="Финансовый 30" xfId="6121"/>
    <cellStyle name="Финансовый 30 2" xfId="6122"/>
    <cellStyle name="Финансовый 30 3" xfId="6510"/>
    <cellStyle name="Финансовый 31" xfId="6123"/>
    <cellStyle name="Финансовый 31 2" xfId="6124"/>
    <cellStyle name="Финансовый 31 3" xfId="6511"/>
    <cellStyle name="Финансовый 32" xfId="6125"/>
    <cellStyle name="Финансовый 32 2" xfId="6126"/>
    <cellStyle name="Финансовый 32 3" xfId="6512"/>
    <cellStyle name="Финансовый 33" xfId="6127"/>
    <cellStyle name="Финансовый 33 2" xfId="6128"/>
    <cellStyle name="Финансовый 33 2 2" xfId="6587"/>
    <cellStyle name="Финансовый 33 2 3" xfId="6514"/>
    <cellStyle name="Финансовый 33 3" xfId="6513"/>
    <cellStyle name="Финансовый 34" xfId="6129"/>
    <cellStyle name="Финансовый 34 2" xfId="6588"/>
    <cellStyle name="Финансовый 34 3" xfId="6515"/>
    <cellStyle name="Финансовый 35" xfId="6130"/>
    <cellStyle name="Финансовый 36" xfId="6131"/>
    <cellStyle name="Финансовый 37" xfId="6132"/>
    <cellStyle name="Финансовый 37 2" xfId="6133"/>
    <cellStyle name="Финансовый 38" xfId="6134"/>
    <cellStyle name="Финансовый 38 2" xfId="6135"/>
    <cellStyle name="Финансовый 39" xfId="6136"/>
    <cellStyle name="Финансовый 4" xfId="6137"/>
    <cellStyle name="Финансовый 4 10" xfId="6138"/>
    <cellStyle name="Финансовый 4 10 2" xfId="6589"/>
    <cellStyle name="Финансовый 4 10 3" xfId="6516"/>
    <cellStyle name="Финансовый 4 11" xfId="6139"/>
    <cellStyle name="Финансовый 4 11 2" xfId="6590"/>
    <cellStyle name="Финансовый 4 11 3" xfId="6517"/>
    <cellStyle name="Финансовый 4 12" xfId="6140"/>
    <cellStyle name="Финансовый 4 12 2" xfId="6591"/>
    <cellStyle name="Финансовый 4 12 3" xfId="6518"/>
    <cellStyle name="Финансовый 4 13" xfId="6141"/>
    <cellStyle name="Финансовый 4 13 2" xfId="6592"/>
    <cellStyle name="Финансовый 4 13 3" xfId="6519"/>
    <cellStyle name="Финансовый 4 14" xfId="6142"/>
    <cellStyle name="Финансовый 4 14 2" xfId="6593"/>
    <cellStyle name="Финансовый 4 14 3" xfId="6520"/>
    <cellStyle name="Финансовый 4 15" xfId="6143"/>
    <cellStyle name="Финансовый 4 15 2" xfId="6594"/>
    <cellStyle name="Финансовый 4 15 3" xfId="6521"/>
    <cellStyle name="Финансовый 4 16" xfId="6144"/>
    <cellStyle name="Финансовый 4 16 2" xfId="6595"/>
    <cellStyle name="Финансовый 4 16 3" xfId="6522"/>
    <cellStyle name="Финансовый 4 17" xfId="6145"/>
    <cellStyle name="Финансовый 4 17 2" xfId="6596"/>
    <cellStyle name="Финансовый 4 17 3" xfId="6523"/>
    <cellStyle name="Финансовый 4 18" xfId="6631"/>
    <cellStyle name="Финансовый 4 2" xfId="6146"/>
    <cellStyle name="Финансовый 4 2 2" xfId="6147"/>
    <cellStyle name="Финансовый 4 3" xfId="6148"/>
    <cellStyle name="Финансовый 4 3 2" xfId="6149"/>
    <cellStyle name="Финансовый 4 3 2 2" xfId="6150"/>
    <cellStyle name="Финансовый 4 3 2 3" xfId="6151"/>
    <cellStyle name="Финансовый 4 3 3" xfId="6152"/>
    <cellStyle name="Финансовый 4 4" xfId="6153"/>
    <cellStyle name="Финансовый 4 4 2" xfId="6154"/>
    <cellStyle name="Финансовый 4 4 2 2" xfId="6155"/>
    <cellStyle name="Финансовый 4 5" xfId="6156"/>
    <cellStyle name="Финансовый 4 5 2" xfId="6157"/>
    <cellStyle name="Финансовый 4 5 2 2" xfId="6597"/>
    <cellStyle name="Финансовый 4 5 2 3" xfId="6524"/>
    <cellStyle name="Финансовый 4 6" xfId="6158"/>
    <cellStyle name="Финансовый 4 6 2" xfId="6159"/>
    <cellStyle name="Финансовый 4 6 2 2" xfId="6599"/>
    <cellStyle name="Финансовый 4 6 2 3" xfId="6526"/>
    <cellStyle name="Финансовый 4 6 3" xfId="6160"/>
    <cellStyle name="Финансовый 4 6 3 2" xfId="6600"/>
    <cellStyle name="Финансовый 4 6 3 3" xfId="6527"/>
    <cellStyle name="Финансовый 4 6 4" xfId="6598"/>
    <cellStyle name="Финансовый 4 6 5" xfId="6525"/>
    <cellStyle name="Финансовый 4 7" xfId="6161"/>
    <cellStyle name="Финансовый 4 7 2" xfId="6162"/>
    <cellStyle name="Финансовый 4 7 2 2" xfId="6602"/>
    <cellStyle name="Финансовый 4 7 2 3" xfId="6529"/>
    <cellStyle name="Финансовый 4 7 3" xfId="6163"/>
    <cellStyle name="Финансовый 4 7 3 2" xfId="6603"/>
    <cellStyle name="Финансовый 4 7 3 3" xfId="6530"/>
    <cellStyle name="Финансовый 4 7 4" xfId="6601"/>
    <cellStyle name="Финансовый 4 7 5" xfId="6528"/>
    <cellStyle name="Финансовый 4 8" xfId="6164"/>
    <cellStyle name="Финансовый 4 8 2" xfId="6604"/>
    <cellStyle name="Финансовый 4 8 3" xfId="6531"/>
    <cellStyle name="Финансовый 4 9" xfId="6165"/>
    <cellStyle name="Финансовый 4 9 2" xfId="6605"/>
    <cellStyle name="Финансовый 4 9 3" xfId="6532"/>
    <cellStyle name="Финансовый 4_ТЭЦ-2 _БЮДЖЕТ на 2012г Утвержденный" xfId="6166"/>
    <cellStyle name="Финансовый 40" xfId="6167"/>
    <cellStyle name="Финансовый 40 2" xfId="6606"/>
    <cellStyle name="Финансовый 40 3" xfId="6533"/>
    <cellStyle name="Финансовый 41" xfId="6168"/>
    <cellStyle name="Финансовый 41 2" xfId="6607"/>
    <cellStyle name="Финансовый 41 3" xfId="6534"/>
    <cellStyle name="Финансовый 42" xfId="6169"/>
    <cellStyle name="Финансовый 43" xfId="6170"/>
    <cellStyle name="Финансовый 44" xfId="6171"/>
    <cellStyle name="Финансовый 45" xfId="6172"/>
    <cellStyle name="Финансовый 45 2" xfId="6608"/>
    <cellStyle name="Финансовый 45 3" xfId="6535"/>
    <cellStyle name="Финансовый 46" xfId="6173"/>
    <cellStyle name="Финансовый 46 2" xfId="6609"/>
    <cellStyle name="Финансовый 46 3" xfId="6536"/>
    <cellStyle name="Финансовый 47" xfId="6174"/>
    <cellStyle name="Финансовый 47 2" xfId="6610"/>
    <cellStyle name="Финансовый 47 3" xfId="6537"/>
    <cellStyle name="Финансовый 48" xfId="6175"/>
    <cellStyle name="Финансовый 48 2" xfId="6611"/>
    <cellStyle name="Финансовый 48 3" xfId="6538"/>
    <cellStyle name="Финансовый 49" xfId="6176"/>
    <cellStyle name="Финансовый 49 2" xfId="6612"/>
    <cellStyle name="Финансовый 49 3" xfId="6539"/>
    <cellStyle name="Финансовый 5" xfId="6177"/>
    <cellStyle name="Финансовый 5 2" xfId="6178"/>
    <cellStyle name="Финансовый 5 2 2" xfId="6179"/>
    <cellStyle name="Финансовый 5 2 3" xfId="6180"/>
    <cellStyle name="Финансовый 5 3" xfId="6181"/>
    <cellStyle name="Финансовый 5 3 2" xfId="6182"/>
    <cellStyle name="Финансовый 5 3 3" xfId="6183"/>
    <cellStyle name="Финансовый 5 3 4" xfId="6184"/>
    <cellStyle name="Финансовый 5 4" xfId="6185"/>
    <cellStyle name="Финансовый 50" xfId="6186"/>
    <cellStyle name="Финансовый 51" xfId="6187"/>
    <cellStyle name="Финансовый 52" xfId="6188"/>
    <cellStyle name="Финансовый 53" xfId="6189"/>
    <cellStyle name="Финансовый 54" xfId="6190"/>
    <cellStyle name="Финансовый 55" xfId="6191"/>
    <cellStyle name="Финансовый 56" xfId="6192"/>
    <cellStyle name="Финансовый 57" xfId="6193"/>
    <cellStyle name="Финансовый 58" xfId="6194"/>
    <cellStyle name="Финансовый 59" xfId="6195"/>
    <cellStyle name="Финансовый 6" xfId="6196"/>
    <cellStyle name="Финансовый 6 10" xfId="6400"/>
    <cellStyle name="Финансовый 6 2" xfId="6197"/>
    <cellStyle name="Финансовый 6 2 2" xfId="6198"/>
    <cellStyle name="Финансовый 6 2 2 2" xfId="6199"/>
    <cellStyle name="Финансовый 6 2 2 2 2" xfId="6200"/>
    <cellStyle name="Финансовый 6 2 2 3" xfId="6201"/>
    <cellStyle name="Финансовый 6 2 2 4" xfId="6202"/>
    <cellStyle name="Финансовый 6 2 2 5" xfId="6540"/>
    <cellStyle name="Финансовый 6 2 3" xfId="6203"/>
    <cellStyle name="Финансовый 6 2 4" xfId="6204"/>
    <cellStyle name="Финансовый 6 2 5" xfId="6205"/>
    <cellStyle name="Финансовый 6 2 6" xfId="6206"/>
    <cellStyle name="Финансовый 6 2 6 2" xfId="6568"/>
    <cellStyle name="Финансовый 6 2 6 3" xfId="6414"/>
    <cellStyle name="Финансовый 6 2 7" xfId="6561"/>
    <cellStyle name="Финансовый 6 2 8" xfId="6401"/>
    <cellStyle name="Финансовый 6 3" xfId="6207"/>
    <cellStyle name="Финансовый 6 3 2" xfId="6562"/>
    <cellStyle name="Финансовый 6 3 3" xfId="6402"/>
    <cellStyle name="Финансовый 6 4" xfId="6208"/>
    <cellStyle name="Финансовый 6 4 2" xfId="6209"/>
    <cellStyle name="Финансовый 6 4 2 2" xfId="6613"/>
    <cellStyle name="Финансовый 6 4 2 3" xfId="6541"/>
    <cellStyle name="Финансовый 6 4 3" xfId="6210"/>
    <cellStyle name="Финансовый 6 4 3 2" xfId="6614"/>
    <cellStyle name="Финансовый 6 4 3 3" xfId="6542"/>
    <cellStyle name="Финансовый 6 4 4" xfId="6563"/>
    <cellStyle name="Финансовый 6 4 5" xfId="6403"/>
    <cellStyle name="Финансовый 6 5" xfId="6211"/>
    <cellStyle name="Финансовый 6 6" xfId="6212"/>
    <cellStyle name="Финансовый 6 7" xfId="6213"/>
    <cellStyle name="Финансовый 6 8" xfId="6214"/>
    <cellStyle name="Финансовый 6 9" xfId="6215"/>
    <cellStyle name="Финансовый 60" xfId="6216"/>
    <cellStyle name="Финансовый 61" xfId="6217"/>
    <cellStyle name="Финансовый 62" xfId="6218"/>
    <cellStyle name="Финансовый 63" xfId="6219"/>
    <cellStyle name="Финансовый 64" xfId="6220"/>
    <cellStyle name="Финансовый 65" xfId="6221"/>
    <cellStyle name="Финансовый 66" xfId="6222"/>
    <cellStyle name="Финансовый 67" xfId="6299"/>
    <cellStyle name="Финансовый 68" xfId="6408"/>
    <cellStyle name="Финансовый 7" xfId="6223"/>
    <cellStyle name="Финансовый 7 2" xfId="6224"/>
    <cellStyle name="Финансовый 7 2 2" xfId="6225"/>
    <cellStyle name="Финансовый 7 2 3" xfId="6404"/>
    <cellStyle name="Финансовый 7 3" xfId="6226"/>
    <cellStyle name="Финансовый 7 4" xfId="6227"/>
    <cellStyle name="Финансовый 7 5" xfId="6228"/>
    <cellStyle name="Финансовый 7 6" xfId="6229"/>
    <cellStyle name="Финансовый 7 7" xfId="6230"/>
    <cellStyle name="Финансовый 7 8" xfId="6231"/>
    <cellStyle name="Финансовый 7 9" xfId="6232"/>
    <cellStyle name="Финансовый 70" xfId="6635"/>
    <cellStyle name="Финансовый 8" xfId="6233"/>
    <cellStyle name="Финансовый 8 2" xfId="6234"/>
    <cellStyle name="Финансовый 8 2 2" xfId="6235"/>
    <cellStyle name="Финансовый 8 2 2 2" xfId="6236"/>
    <cellStyle name="Финансовый 8 2 2 3" xfId="6237"/>
    <cellStyle name="Финансовый 8 2 2 4" xfId="6544"/>
    <cellStyle name="Финансовый 8 2 3" xfId="6238"/>
    <cellStyle name="Финансовый 8 2 4" xfId="6239"/>
    <cellStyle name="Финансовый 8 2 5" xfId="6240"/>
    <cellStyle name="Финансовый 8 2 6" xfId="6615"/>
    <cellStyle name="Финансовый 8 2 7" xfId="6543"/>
    <cellStyle name="Финансовый 8 3" xfId="6241"/>
    <cellStyle name="Финансовый 8 3 2" xfId="6242"/>
    <cellStyle name="Финансовый 8 3 2 2" xfId="6243"/>
    <cellStyle name="Финансовый 8 3 3" xfId="6244"/>
    <cellStyle name="Финансовый 8 3 4" xfId="6245"/>
    <cellStyle name="Финансовый 8 4" xfId="6246"/>
    <cellStyle name="Финансовый 8 5" xfId="6564"/>
    <cellStyle name="Финансовый 8 6" xfId="6405"/>
    <cellStyle name="Финансовый 9" xfId="6247"/>
    <cellStyle name="Финансовый 9 2" xfId="6248"/>
    <cellStyle name="Финансовый 9 2 2" xfId="6249"/>
    <cellStyle name="Финансовый 9 2 3" xfId="6250"/>
    <cellStyle name="Финансовый 9 2 4" xfId="6545"/>
    <cellStyle name="Финансовый 9 3" xfId="6251"/>
    <cellStyle name="Финансовый 9 4" xfId="6252"/>
    <cellStyle name="Финансовый 9 4 2" xfId="6253"/>
    <cellStyle name="Финансовый 9 4 2 2" xfId="6617"/>
    <cellStyle name="Финансовый 9 4 2 3" xfId="6547"/>
    <cellStyle name="Финансовый 9 4 3" xfId="6616"/>
    <cellStyle name="Финансовый 9 4 4" xfId="6546"/>
    <cellStyle name="Финансовый 9 5" xfId="6254"/>
    <cellStyle name="Финансовый 9 5 2" xfId="6618"/>
    <cellStyle name="Финансовый 9 5 3" xfId="6548"/>
    <cellStyle name="Финансовый 9 6" xfId="6255"/>
    <cellStyle name="Финансовый 9 6 2" xfId="6619"/>
    <cellStyle name="Финансовый 9 6 3" xfId="6549"/>
    <cellStyle name="Финансовый 9 7" xfId="6256"/>
    <cellStyle name="Финансовый 9 8" xfId="6406"/>
    <cellStyle name="Хороший 10" xfId="6257"/>
    <cellStyle name="Хороший 11" xfId="6258"/>
    <cellStyle name="Хороший 2" xfId="6259"/>
    <cellStyle name="Хороший 2 2" xfId="6260"/>
    <cellStyle name="Хороший 2 3" xfId="6261"/>
    <cellStyle name="Хороший 2 4" xfId="6262"/>
    <cellStyle name="Хороший 2 5" xfId="6263"/>
    <cellStyle name="Хороший 2 6" xfId="6264"/>
    <cellStyle name="Хороший 2 7" xfId="6407"/>
    <cellStyle name="Хороший 3" xfId="6265"/>
    <cellStyle name="Хороший 3 2" xfId="6266"/>
    <cellStyle name="Хороший 4" xfId="6267"/>
    <cellStyle name="Хороший 5" xfId="6268"/>
    <cellStyle name="Хороший 6" xfId="6269"/>
    <cellStyle name="Хороший 7" xfId="6270"/>
    <cellStyle name="Хороший 8" xfId="6271"/>
    <cellStyle name="Хороший 9" xfId="6272"/>
    <cellStyle name="Цена" xfId="6273"/>
    <cellStyle name="Цена 2" xfId="6274"/>
    <cellStyle name="Числовой" xfId="6275"/>
    <cellStyle name="Џђ?–…?’?›?" xfId="6276"/>
    <cellStyle name="Џђһ–…қ’қ›ү" xfId="6277"/>
    <cellStyle name="Џђћ–…ќ’ќ›‰" xfId="6278"/>
    <cellStyle name="Џђћ–…ќ’ќ›‰ 2" xfId="6279"/>
    <cellStyle name="Џђћ–…ќ’ќ›‰ 2 2" xfId="6280"/>
    <cellStyle name="ЏђЋ–…Ќ’Ќ›‰_Бюджет 2010" xfId="6281"/>
    <cellStyle name="Шапка" xfId="6282"/>
    <cellStyle name="ШАУ" xfId="6283"/>
    <cellStyle name="똿뗦먛귟 [0.00]_PRODUCT DETAIL Q1" xfId="6284"/>
    <cellStyle name="똿뗦먛귟_PRODUCT DETAIL Q1" xfId="6285"/>
    <cellStyle name="믅됞 [0.00]_PRODUCT DETAIL Q1" xfId="6286"/>
    <cellStyle name="믅됞_PRODUCT DETAIL Q1" xfId="6287"/>
    <cellStyle name="뷭?_BOOKSHIP" xfId="6288"/>
    <cellStyle name="콤마 [0]_1202" xfId="6289"/>
    <cellStyle name="콤마_1202" xfId="6290"/>
    <cellStyle name="통화 [0]_1202" xfId="6291"/>
    <cellStyle name="통화_1202" xfId="6292"/>
    <cellStyle name="표준_(정보부문)월별인원계획" xfId="6293"/>
    <cellStyle name="常规_Bal0702" xfId="6294"/>
  </cellStyles>
  <dxfs count="0"/>
  <tableStyles count="0" defaultTableStyle="TableStyleMedium2" defaultPivotStyle="PivotStyleLight16"/>
  <colors>
    <mruColors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99" Type="http://schemas.openxmlformats.org/officeDocument/2006/relationships/externalLink" Target="externalLinks/externalLink297.xml"/><Relationship Id="rId303" Type="http://schemas.openxmlformats.org/officeDocument/2006/relationships/externalLink" Target="externalLinks/externalLink301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324" Type="http://schemas.openxmlformats.org/officeDocument/2006/relationships/externalLink" Target="externalLinks/externalLink322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68" Type="http://schemas.openxmlformats.org/officeDocument/2006/relationships/externalLink" Target="externalLinks/externalLink266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314" Type="http://schemas.openxmlformats.org/officeDocument/2006/relationships/externalLink" Target="externalLinks/externalLink312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58" Type="http://schemas.openxmlformats.org/officeDocument/2006/relationships/externalLink" Target="externalLinks/externalLink256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304" Type="http://schemas.openxmlformats.org/officeDocument/2006/relationships/externalLink" Target="externalLinks/externalLink302.xml"/><Relationship Id="rId325" Type="http://schemas.openxmlformats.org/officeDocument/2006/relationships/externalLink" Target="externalLinks/externalLink323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315" Type="http://schemas.openxmlformats.org/officeDocument/2006/relationships/externalLink" Target="externalLinks/externalLink313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291" Type="http://schemas.openxmlformats.org/officeDocument/2006/relationships/externalLink" Target="externalLinks/externalLink289.xml"/><Relationship Id="rId305" Type="http://schemas.openxmlformats.org/officeDocument/2006/relationships/externalLink" Target="externalLinks/externalLink303.xml"/><Relationship Id="rId326" Type="http://schemas.openxmlformats.org/officeDocument/2006/relationships/externalLink" Target="externalLinks/externalLink324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16" Type="http://schemas.openxmlformats.org/officeDocument/2006/relationships/externalLink" Target="externalLinks/externalLink314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92" Type="http://schemas.openxmlformats.org/officeDocument/2006/relationships/externalLink" Target="externalLinks/externalLink290.xml"/><Relationship Id="rId306" Type="http://schemas.openxmlformats.org/officeDocument/2006/relationships/externalLink" Target="externalLinks/externalLink304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327" Type="http://schemas.openxmlformats.org/officeDocument/2006/relationships/externalLink" Target="externalLinks/externalLink325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externalLink" Target="externalLinks/externalLink280.xml"/><Relationship Id="rId317" Type="http://schemas.openxmlformats.org/officeDocument/2006/relationships/externalLink" Target="externalLinks/externalLink315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externalLink" Target="externalLinks/externalLink249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298" Type="http://schemas.openxmlformats.org/officeDocument/2006/relationships/externalLink" Target="externalLinks/externalLink296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72" Type="http://schemas.openxmlformats.org/officeDocument/2006/relationships/externalLink" Target="externalLinks/externalLink270.xml"/><Relationship Id="rId293" Type="http://schemas.openxmlformats.org/officeDocument/2006/relationships/externalLink" Target="externalLinks/externalLink291.xml"/><Relationship Id="rId302" Type="http://schemas.openxmlformats.org/officeDocument/2006/relationships/externalLink" Target="externalLinks/externalLink300.xml"/><Relationship Id="rId307" Type="http://schemas.openxmlformats.org/officeDocument/2006/relationships/externalLink" Target="externalLinks/externalLink305.xml"/><Relationship Id="rId323" Type="http://schemas.openxmlformats.org/officeDocument/2006/relationships/externalLink" Target="externalLinks/externalLink321.xml"/><Relationship Id="rId328" Type="http://schemas.openxmlformats.org/officeDocument/2006/relationships/externalLink" Target="externalLinks/externalLink32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313" Type="http://schemas.openxmlformats.org/officeDocument/2006/relationships/externalLink" Target="externalLinks/externalLink311.xml"/><Relationship Id="rId318" Type="http://schemas.openxmlformats.org/officeDocument/2006/relationships/externalLink" Target="externalLinks/externalLink316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334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externalLink" Target="externalLinks/externalLink292.xml"/><Relationship Id="rId308" Type="http://schemas.openxmlformats.org/officeDocument/2006/relationships/externalLink" Target="externalLinks/externalLink306.xml"/><Relationship Id="rId329" Type="http://schemas.openxmlformats.org/officeDocument/2006/relationships/externalLink" Target="externalLinks/externalLink327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19" Type="http://schemas.openxmlformats.org/officeDocument/2006/relationships/externalLink" Target="externalLinks/externalLink317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330" Type="http://schemas.openxmlformats.org/officeDocument/2006/relationships/externalLink" Target="externalLinks/externalLink328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externalLink" Target="externalLinks/externalLink293.xml"/><Relationship Id="rId309" Type="http://schemas.openxmlformats.org/officeDocument/2006/relationships/externalLink" Target="externalLinks/externalLink307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320" Type="http://schemas.openxmlformats.org/officeDocument/2006/relationships/externalLink" Target="externalLinks/externalLink318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310" Type="http://schemas.openxmlformats.org/officeDocument/2006/relationships/externalLink" Target="externalLinks/externalLink308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331" Type="http://schemas.openxmlformats.org/officeDocument/2006/relationships/theme" Target="theme/theme1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296" Type="http://schemas.openxmlformats.org/officeDocument/2006/relationships/externalLink" Target="externalLinks/externalLink294.xml"/><Relationship Id="rId300" Type="http://schemas.openxmlformats.org/officeDocument/2006/relationships/externalLink" Target="externalLinks/externalLink298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321" Type="http://schemas.openxmlformats.org/officeDocument/2006/relationships/externalLink" Target="externalLinks/externalLink319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311" Type="http://schemas.openxmlformats.org/officeDocument/2006/relationships/externalLink" Target="externalLinks/externalLink309.xml"/><Relationship Id="rId332" Type="http://schemas.openxmlformats.org/officeDocument/2006/relationships/styles" Target="styles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297" Type="http://schemas.openxmlformats.org/officeDocument/2006/relationships/externalLink" Target="externalLinks/externalLink295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301" Type="http://schemas.openxmlformats.org/officeDocument/2006/relationships/externalLink" Target="externalLinks/externalLink299.xml"/><Relationship Id="rId322" Type="http://schemas.openxmlformats.org/officeDocument/2006/relationships/externalLink" Target="externalLinks/externalLink320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312" Type="http://schemas.openxmlformats.org/officeDocument/2006/relationships/externalLink" Target="externalLinks/externalLink310.xml"/><Relationship Id="rId33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E45C1\sent_12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3D1E04\mi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%20&#1040;&#1073;&#1089;&#1072;&#1083;&#1080;&#1084;&#1086;&#1074;&#1072;\loan%20model%203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&#1053;&#1080;&#1082;&#1086;&#1083;&#1072;&#1081;\Desktop\ARCHIVOS\PLANILLA\APP99\REVENU9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2\12%20December%202002\Arlington\FRP\2002%20Fin%20Rptg%20Package%20-Altai%20upd\2002%20Fin%20Rptg%20Package%20-Altai%2024_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441723C\2002%20Fin%20Rptg%20Package%20-Altai%2024_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&#1053;&#1080;&#1082;&#1086;&#1083;&#1072;&#1081;\Desktop\Documents%20and%20Settings\saurambayeva\My%20Documents\Clients\KAZOIL\Audit%201999-2002%20PIU\pbc\OTCHET1999\april-june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~1\REVAZ~1.TVA\LOCALS~1\Temp\Rar$DI00.433\Budget%20Input%20Schedule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mutegeno\My%20Documents\01_Excel\2005\2005\01%20Jan%202004\Arlington\Actual\Altai%20Power\2005%20-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006D1E\2005%2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B-PL\NBPL\_F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salykova\&#1056;&#1072;&#1073;&#1086;&#1095;&#1080;&#1081;%20&#1089;&#1090;&#1086;&#1083;\dddd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&#1052;&#1086;&#1080;%20&#1076;&#1086;&#1082;&#1091;&#1084;&#1077;&#1085;&#1090;&#1099;\My%20Documents\AESEkiba\Analisys_all\AESEki\Station_Issues\5Y_Model\5YMode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4\01%20Jan%202004\Arlington\Comshare\Altai\Tau%20Power%201_20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842DA4\&#1044;&#1041;&#1057;&#1055;_02_%20200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Kiev_longterm\AESKiev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trade\akimova\DOCUME~1\OLGA~1.JAU\LOCALS~1\Temp\7zO3.tmp\DOCUME~1\DROTSA~1.000\LOCALS~1\Temp\RasLaf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\&#1056;&#1055;&#1057;\0112\&#1087;&#1088;&#1086;&#1075;&#1085;&#1086;&#1079;%202012%2006%2001%20201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amukhamediyeva\Local%20Settings\Temporary%20Internet%20Files\Content.IE5\RZ0CJERA\&#1056;&#1072;&#1089;&#1095;&#1077;&#1090;%20&#1055;&#1058;&#1057;%20&#1080;%20&#1054;&#1059;\&#1073;&#1102;&#1076;&#1078;&#1077;&#1090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2B76D72\&#1055;&#1088;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3A24FB6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2013\2013-2015_&#1055;&#1056;_&#1050;&#1086;&#1088;&#1088;&#1077;&#1082;&#1090;&#1080;&#1088;&#1086;&#1074;&#1082;&#1072;%201\1.%20&#1050;&#1086;&#1085;&#1089;&#1086;&#1083;&#1080;&#1076;&#1072;&#1094;&#1080;&#1103;\&#1055;&#1056;%20&#1085;&#1072;%202013-2017&#1075;&#1075;\&#1055;&#1086;&#1076;&#1087;&#1080;&#1089;&#1072;&#1085;&#1085;&#1099;&#1081;%20&#1055;&#1056;%20&#1085;&#1072;%202013-2017&#1075;&#1075;\&#1050;&#1091;&#1089;&#1082;&#1086;&#1074;&#1091;%20&#1087;&#1086;%20&#1048;&#1054;%20&#1085;&#1072;%202012%20&#1075;&#1086;&#1076;\&#1044;&#1056;&#1054;\Users\&#1040;&#1041;&#1048;\Desktop\last3\&#1055;&#1088;&#1080;&#1082;&#1072;&#1079;_182\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a.tazetdinova\AppData\Local\Microsoft\Windows\Temporary%20Internet%20Files\Content.Outlook\D1WVO2H8\&#1064;&#1072;&#1073;&#1083;&#1086;&#1085;%20&#1076;&#1083;&#1103;%20&#1087;&#1086;&#1083;&#1091;&#1075;&#1086;&#1076;&#1080;&#1103;%202013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Elena_Berdygina\Local%20Settings\Temporary%20Internet%20Files\Content.IE5\05MJSDAR\&#1042;&#1050;%20&#1056;&#1069;&#1050;%20&#1076;&#1077;&#1082;%20&#1050;&#1055;&#1053;%202004\&#1056;&#1072;&#1089;&#1093;&#1086;&#1076;&#1099;%20&#1087;&#1086;%20&#1086;&#1087;&#1083;&#1072;&#1090;&#1077;%20&#1090;&#1088;&#1091;&#1076;&#1072;%20&#1087;&#1088;&#1080;&#1083;&#1086;&#1078;&#1077;&#1085;&#1080;&#1077;%20&#8470;%201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2;&#1086;&#1080;%20&#1076;&#1086;&#1082;&#1091;&#1084;&#1077;&#1085;&#1090;&#1099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09BBF80\&#1061;&#1088;&#1072;&#1085;&#1077;&#1085;&#1080;&#1077;%20&#1084;&#1072;&#1079;&#1091;&#1090;&#1072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40EC9\&#1040;&#1082;&#1090;&#1099;%20&#1076;&#1077;&#1082;&#1072;&#1073;&#1088;&#1100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sk_D\GAAP\2003\04%20April%202003\Model\UKTETS\Updated%20Templates\Business%2021.08.02\2003%20Altai%20-%20busn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ygys%2004_2012%20&#1087;&#1086;&#1089;&#1083;&#1077;%20&#1079;&#1072;&#1082;&#1088;&#1099;&#1090;&#1080;&#1103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057624\&#1087;&#1086;&#1083;&#1100;&#1079;&#1086;&#1074;&#1072;&#1090;&#1077;&#1083;&#1080;\&#1043;&#1041;&#1040;\&#1041;&#1102;&#1076;&#1078;&#1077;&#1090;%20&#1064;&#1099;&#1075;&#1099;&#1089;&#1101;&#1085;&#1077;&#1088;&#1075;&#1086;&#1090;&#1088;&#1077;&#1081;&#1076;\&#1041;&#1102;&#1076;&#1078;&#1077;&#1090;\&#1041;&#1102;&#1076;&#1078;&#1077;&#1090;%202024\&#1047;&#1072;&#1103;&#1074;&#1082;&#1080;%20&#1085;&#1072;%202024%20&#1075;&#1086;&#1076;-\&#1054;&#1069;&#1054;_202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Administrator\Local%20Settings\Temporary%20Internet%20Files\OLK1A\Budget%20files%202005\Eki_Budget_2005_2006_Oct.30.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FD83EC4\Eki_Budget_2005_2006_Oct.30.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Users\SDrobyshev.TETS\Desktop\Sogra_Turbine_30.06.2010%20&#1074;%202011%202&#1090;&#1075;%20&#1076;&#1086;%20&#1072;&#1087;&#1088;&#1077;&#1083;&#110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4.%20Budget\2.%20Education\Westacc\Bud_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nts%20and%20Settings\juan.m.alfonso\Local%20Settings\Temp\wzc512\2010%20Business%20Planning%20Model%20-%20Phase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evaz.Tvalchrelidze\Documents\Desktop\Budget\Budget%20Input%20Schedul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4\Luka_BK(2004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1\My%20Documents\Eki%20Finance\Financials\Hyper\2003\Eki%20Hypo%20Jan%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isk_D\GAAP\2004\01%20Jan%202004\Arlington\Comshare\Altai\Tau%20Power%201_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879166\AES%20Ekibastuz_18.03.03.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6;&#1072;&#1073;&#1086;&#1095;&#1080;&#1081;%20&#1089;&#1090;&#1086;&#1083;\&#1052;&#1086;&#1076;&#1077;&#1083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Updated%20Templates\Business%2021.08.02\2003%20Altai%20-%20bus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2300\&#1086;&#1073;&#1097;&#1072;&#1103;%20&#1087;&#1072;&#1087;&#1082;&#1072;\WINDOWS\&#1056;&#1072;&#1073;&#1086;&#1095;&#1080;&#1081;%20&#1089;&#1090;&#1086;&#1083;\Updated%20Templates\Business%2021.08.02\2003%20Altai%20-%20bus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&#1053;&#1080;&#1082;&#1086;&#1083;&#1072;&#1081;\Desktop\Documents%20and%20Settings\saurambayeva\My%20Documents\Clients\KAZOIL\Audit%201999-2002%20PIU\wp\wp_draf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1.%20Weekly\debt_forecast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ESM~1.ABS\AppData\Local\Temp\&#1050;&#1086;&#1087;&#1080;&#1103;%20&#1043;&#1086;&#1076;&#1086;&#1090;&#1095;&#1077;&#1090;%202012%20&#1076;&#1083;&#1103;%20&#1044;&#1054;%20&#1055;&#1088;&#1080;&#1083;.31-39-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6;&#1072;&#1073;&#1086;&#1095;&#1080;&#1081;%20&#1089;&#1090;&#1086;&#1083;\&#1060;&#1080;&#1085;&#1072;&#1085;&#1089;&#1099;\&#1052;&#1086;&#1080;%20&#1076;&#1086;&#1082;&#1091;&#1084;&#1077;&#1085;&#1090;&#1099;\&#1055;&#1088;&#1086;&#1077;&#1082;&#1090;&#1099;\Atyrau%20Hotel\BPAtyrau%20Hotel_13\WINDOWS\TEMP\Istan10years%20forre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&#1056;&#1072;&#1073;&#1086;&#1095;&#1080;&#1081;%20&#1089;&#1090;&#1086;&#1083;\&#1060;&#1080;&#1085;&#1072;&#1085;&#1089;&#1099;\&#1045;&#1040;&#1041;&#1056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FCWIN\Download\All%20Accounts\e-mail\REPSRj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&#1053;&#1080;&#1082;&#1086;&#1083;&#1072;&#1081;\Desktop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dget_08_09\Documents%20and%20Settings\odegova\&#1052;&#1086;&#1080;%20&#1076;&#1086;&#1082;&#1091;&#1084;&#1077;&#1085;&#1090;&#1099;\Models\01-Model_25.02.08\UKTETS_Alt1_v10.03.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Odegova\My%20Documents\Models\For%20Moscow\sent_12-07-03\UK%20TETS_v11.07.03-Vi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DOCUME~1\ZH-SAM~1\LOCALS~1\Temp\C.Lotus.Notes.Data\57_1NKs%20&#1087;&#1083;&#1102;&#1089;%20&#1040;&#1040;_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\Doc\Users\&#1053;&#1080;&#1082;&#1086;&#1083;&#1072;&#1081;\Desktop\ARCHIVOS\PLANILLA\APP99\TARIFA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22C999\&#1041;&#1055;%20&#1076;&#1083;&#1103;%20&#1057;&#1044;%2028.1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BE4059\RD_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  <sheetName val="6НК-cт.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Indir_Cash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BP_Update for WCM"/>
      <sheetName val="1.1 Паспорт"/>
      <sheetName val="1.2 Сценарий"/>
      <sheetName val="1.3.1 ОбъемПроизв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Ден.поток"/>
      <sheetName val="KPI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Лист7"/>
      <sheetName val="Лист4"/>
      <sheetName val="Лист2"/>
      <sheetName val="Лист1"/>
      <sheetName val="Лист3"/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7НК"/>
      <sheetName val="8НК"/>
      <sheetName val="9НК"/>
      <sheetName val="10.AST"/>
      <sheetName val="#ССЫЛК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Ф11"/>
      <sheetName val="Пр4 (2)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Анализ"/>
      <sheetName val="Коэффициенты"/>
      <sheetName val="5NK "/>
      <sheetName val="5NK КТГ_ИЦА_Шатекову"/>
      <sheetName val="Налоги 2002-2006"/>
      <sheetName val="Cashflows"/>
      <sheetName val="Памятка"/>
      <sheetName val="Форма1"/>
      <sheetName val="Форма2"/>
      <sheetName val="Форма3"/>
      <sheetName val="Форма7"/>
      <sheetName val="Форма8"/>
      <sheetName val="Важн.2004"/>
      <sheetName val="Query1NK"/>
      <sheetName val="Query1NK_KZ"/>
      <sheetName val="РасчСрЗП"/>
      <sheetName val="Группы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ТЭП"/>
      <sheetName val="Форма1 (2)"/>
      <sheetName val="Форма7 "/>
      <sheetName val="Форма13"/>
      <sheetName val="Форма14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Бюджет доходов "/>
      <sheetName val="Dir_Cash (2)"/>
      <sheetName val="Indir_Cash (2)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3"/>
      <sheetName val="4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0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2"/>
    </sheetNames>
    <sheetDataSet>
      <sheetData sheetId="0">
        <row r="2">
          <cell r="N2">
            <v>100000</v>
          </cell>
          <cell r="O2" t="str">
            <v>January</v>
          </cell>
          <cell r="P2">
            <v>0.12</v>
          </cell>
          <cell r="Q2">
            <v>3</v>
          </cell>
          <cell r="R2" t="str">
            <v>yes</v>
          </cell>
        </row>
        <row r="3">
          <cell r="N3">
            <v>150000</v>
          </cell>
          <cell r="O3" t="str">
            <v>February</v>
          </cell>
          <cell r="P3">
            <v>0.13</v>
          </cell>
          <cell r="Q3">
            <v>6</v>
          </cell>
          <cell r="R3" t="str">
            <v>no</v>
          </cell>
        </row>
        <row r="4">
          <cell r="N4">
            <v>200000</v>
          </cell>
          <cell r="O4" t="str">
            <v>March</v>
          </cell>
          <cell r="P4">
            <v>0.13500000000000001</v>
          </cell>
          <cell r="Q4">
            <v>9</v>
          </cell>
        </row>
        <row r="5">
          <cell r="N5">
            <v>250000</v>
          </cell>
          <cell r="O5" t="str">
            <v>April</v>
          </cell>
          <cell r="P5">
            <v>0.14000000000000001</v>
          </cell>
          <cell r="Q5">
            <v>12</v>
          </cell>
        </row>
        <row r="6">
          <cell r="N6">
            <v>300000</v>
          </cell>
          <cell r="O6" t="str">
            <v>June</v>
          </cell>
          <cell r="Q6">
            <v>0</v>
          </cell>
        </row>
        <row r="7">
          <cell r="N7">
            <v>350000</v>
          </cell>
          <cell r="O7" t="str">
            <v xml:space="preserve">July </v>
          </cell>
        </row>
        <row r="8">
          <cell r="N8">
            <v>400000</v>
          </cell>
          <cell r="O8" t="str">
            <v>August</v>
          </cell>
        </row>
        <row r="9">
          <cell r="N9">
            <v>416665</v>
          </cell>
          <cell r="O9" t="str">
            <v>September</v>
          </cell>
        </row>
        <row r="10">
          <cell r="N10">
            <v>500000</v>
          </cell>
          <cell r="O10" t="str">
            <v>October</v>
          </cell>
        </row>
        <row r="11">
          <cell r="N11">
            <v>550000</v>
          </cell>
          <cell r="O11" t="str">
            <v>November</v>
          </cell>
        </row>
        <row r="12">
          <cell r="N12">
            <v>600000</v>
          </cell>
          <cell r="O12" t="str">
            <v>December</v>
          </cell>
        </row>
        <row r="13">
          <cell r="N13">
            <v>650000</v>
          </cell>
        </row>
        <row r="14">
          <cell r="N14">
            <v>700000</v>
          </cell>
        </row>
        <row r="15">
          <cell r="N15">
            <v>750000</v>
          </cell>
        </row>
        <row r="16">
          <cell r="N16">
            <v>800000</v>
          </cell>
        </row>
        <row r="17">
          <cell r="N17">
            <v>850000</v>
          </cell>
        </row>
        <row r="18">
          <cell r="N18">
            <v>900000</v>
          </cell>
        </row>
        <row r="19">
          <cell r="N19">
            <v>950000</v>
          </cell>
        </row>
        <row r="20">
          <cell r="N20">
            <v>1000000</v>
          </cell>
        </row>
        <row r="21">
          <cell r="N21">
            <v>1050000</v>
          </cell>
        </row>
        <row r="22">
          <cell r="N22">
            <v>1100000</v>
          </cell>
        </row>
        <row r="23">
          <cell r="N23">
            <v>1150000</v>
          </cell>
        </row>
        <row r="24">
          <cell r="N24">
            <v>1200000</v>
          </cell>
        </row>
        <row r="25">
          <cell r="N25">
            <v>1250000</v>
          </cell>
        </row>
        <row r="26">
          <cell r="N26">
            <v>1300000</v>
          </cell>
        </row>
        <row r="27">
          <cell r="N27">
            <v>1350000</v>
          </cell>
        </row>
        <row r="28">
          <cell r="N28">
            <v>1400000</v>
          </cell>
        </row>
        <row r="29">
          <cell r="N29">
            <v>1450000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2002 Fin Rptg Package -Altai 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7  Guarantees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ОДТ и ГЦТ"/>
      <sheetName val="CP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1NK"/>
      <sheetName val="form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Шт расписание"/>
      <sheetName val="Keys"/>
      <sheetName val="Comp06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breakdown"/>
      <sheetName val="P&amp;L"/>
      <sheetName val="Provisions"/>
      <sheetName val="FA depreciation"/>
      <sheetName val="Profiles"/>
      <sheetName val="Wells"/>
      <sheetName val="CD-실적"/>
      <sheetName val="InputTI"/>
      <sheetName val="3НК"/>
      <sheetName val="153541"/>
      <sheetName val="CPI"/>
      <sheetName val="FS-97"/>
      <sheetName val="PY misstatements"/>
      <sheetName val="Prelim Cost"/>
      <sheetName val="KONSOLID"/>
      <sheetName val="Assumption Tables"/>
      <sheetName val="25. Hidden"/>
      <sheetName val="2. Inputs"/>
      <sheetName val="Variants"/>
      <sheetName val="Utility"/>
      <sheetName val="Управление"/>
      <sheetName val="TPC con vs bdg"/>
      <sheetName val="Planned VoWD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ssumptions"/>
      <sheetName val="мат расходы"/>
      <sheetName val="A4-1&amp;2"/>
      <sheetName val="Lead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Код_ГТ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 refreshError="1"/>
      <sheetData sheetId="726" refreshError="1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 refreshError="1"/>
      <sheetData sheetId="741"/>
      <sheetData sheetId="742"/>
      <sheetData sheetId="743"/>
      <sheetData sheetId="744"/>
      <sheetData sheetId="745"/>
      <sheetData sheetId="746"/>
      <sheetData sheetId="747"/>
      <sheetData sheetId="748" refreshError="1"/>
      <sheetData sheetId="749"/>
      <sheetData sheetId="750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Нефть"/>
      <sheetName val="свод"/>
      <sheetName val="группа"/>
      <sheetName val="2006 AJE RJE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vsOB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DashBoard"/>
      <sheetName val="NonICINPUT_BS"/>
      <sheetName val="NonICINPUT_IS"/>
      <sheetName val="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  <sheetName val="ISvs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AD17" t="str">
            <v>I_AE10</v>
          </cell>
        </row>
        <row r="18">
          <cell r="F18" t="str">
            <v>A111505</v>
          </cell>
          <cell r="R18" t="str">
            <v>A400205</v>
          </cell>
          <cell r="AD18" t="str">
            <v>I_AR10</v>
          </cell>
          <cell r="AQ18" t="str">
            <v>CF_IC30_PAY</v>
          </cell>
          <cell r="BI18" t="str">
            <v>A121515</v>
          </cell>
        </row>
        <row r="19">
          <cell r="F19" t="str">
            <v>A111510</v>
          </cell>
          <cell r="R19" t="str">
            <v>A400210</v>
          </cell>
          <cell r="AD19" t="str">
            <v>I_AR11</v>
          </cell>
          <cell r="AQ19" t="str">
            <v>CF_IC30_REC</v>
          </cell>
          <cell r="BI19" t="str">
            <v>A121520</v>
          </cell>
        </row>
        <row r="20">
          <cell r="F20" t="str">
            <v>A111515</v>
          </cell>
          <cell r="R20" t="str">
            <v>A425205</v>
          </cell>
          <cell r="AD20" t="str">
            <v>I_AR13</v>
          </cell>
          <cell r="AQ20" t="str">
            <v>CF_IC31_PAY</v>
          </cell>
          <cell r="BI20" t="str">
            <v>A320020</v>
          </cell>
        </row>
        <row r="21">
          <cell r="F21" t="str">
            <v>A111520</v>
          </cell>
          <cell r="R21" t="str">
            <v>A425210</v>
          </cell>
          <cell r="AD21" t="str">
            <v>I_AR20</v>
          </cell>
          <cell r="AQ21" t="str">
            <v>CF_IC31_REC</v>
          </cell>
          <cell r="BI21" t="str">
            <v>A320505</v>
          </cell>
        </row>
        <row r="22">
          <cell r="F22" t="str">
            <v>A111525</v>
          </cell>
          <cell r="R22" t="str">
            <v>A425215</v>
          </cell>
          <cell r="AD22" t="str">
            <v>I_AR30</v>
          </cell>
          <cell r="AQ22" t="str">
            <v>CF_IC32_PAY</v>
          </cell>
        </row>
        <row r="23">
          <cell r="F23" t="str">
            <v>A121505</v>
          </cell>
          <cell r="R23" t="str">
            <v>A425220</v>
          </cell>
          <cell r="AD23" t="str">
            <v>I_AR41</v>
          </cell>
          <cell r="AQ23" t="str">
            <v>CF_IC32_REC</v>
          </cell>
        </row>
        <row r="24">
          <cell r="F24" t="str">
            <v>A121510</v>
          </cell>
          <cell r="R24" t="str">
            <v>A430205</v>
          </cell>
          <cell r="AD24" t="str">
            <v>I_AR42</v>
          </cell>
          <cell r="AQ24" t="str">
            <v>CF_IC33_PAY</v>
          </cell>
        </row>
        <row r="25">
          <cell r="F25" t="str">
            <v>A121515</v>
          </cell>
          <cell r="R25" t="str">
            <v>A430210</v>
          </cell>
          <cell r="AD25" t="str">
            <v>I_AR43</v>
          </cell>
          <cell r="AQ25" t="str">
            <v>CF_IC33_REC</v>
          </cell>
        </row>
        <row r="26">
          <cell r="F26" t="str">
            <v>A121520</v>
          </cell>
          <cell r="R26" t="str">
            <v>A430215</v>
          </cell>
          <cell r="AD26" t="str">
            <v>I_AR44</v>
          </cell>
          <cell r="AQ26" t="str">
            <v>CF_IC34_PAY</v>
          </cell>
        </row>
        <row r="27">
          <cell r="F27" t="str">
            <v>A125580</v>
          </cell>
          <cell r="R27" t="str">
            <v>A430225</v>
          </cell>
          <cell r="AD27" t="str">
            <v>I_AR45</v>
          </cell>
          <cell r="AQ27" t="str">
            <v>CF_IC34_REC</v>
          </cell>
        </row>
        <row r="28">
          <cell r="F28" t="str">
            <v>A211505</v>
          </cell>
          <cell r="R28" t="str">
            <v>A500238</v>
          </cell>
          <cell r="AD28" t="str">
            <v>I_AR51</v>
          </cell>
          <cell r="AQ28" t="str">
            <v>CF_IC35_PAY</v>
          </cell>
        </row>
        <row r="29">
          <cell r="F29" t="str">
            <v>A211510</v>
          </cell>
          <cell r="R29" t="str">
            <v>A500239</v>
          </cell>
          <cell r="AD29" t="str">
            <v>I_AR52</v>
          </cell>
          <cell r="AQ29" t="str">
            <v>CF_IC35_REC</v>
          </cell>
        </row>
        <row r="30">
          <cell r="F30" t="str">
            <v>A211515</v>
          </cell>
          <cell r="R30" t="str">
            <v>A515240</v>
          </cell>
          <cell r="AD30" t="str">
            <v>I_AR53</v>
          </cell>
          <cell r="AQ30" t="str">
            <v>CF_IC36_PAY</v>
          </cell>
        </row>
        <row r="31">
          <cell r="F31" t="str">
            <v>A211520</v>
          </cell>
          <cell r="R31" t="str">
            <v>A515241</v>
          </cell>
          <cell r="AD31" t="str">
            <v>I_AR55</v>
          </cell>
          <cell r="AQ31" t="str">
            <v>CF_IC36_REC</v>
          </cell>
        </row>
        <row r="32">
          <cell r="F32" t="str">
            <v>A211525</v>
          </cell>
          <cell r="R32" t="str">
            <v>A515242</v>
          </cell>
          <cell r="AD32" t="str">
            <v>I_AR56</v>
          </cell>
          <cell r="AQ32" t="str">
            <v>CF_IC37_PAY</v>
          </cell>
        </row>
        <row r="33">
          <cell r="F33" t="str">
            <v>A221505</v>
          </cell>
          <cell r="R33" t="str">
            <v>A515243</v>
          </cell>
          <cell r="AD33" t="str">
            <v>I_AR57</v>
          </cell>
          <cell r="AQ33" t="str">
            <v>CF_IC37_REC</v>
          </cell>
        </row>
        <row r="34">
          <cell r="F34" t="str">
            <v>A221510</v>
          </cell>
          <cell r="R34" t="str">
            <v>A520205</v>
          </cell>
          <cell r="AD34" t="str">
            <v>I_AR58</v>
          </cell>
          <cell r="AQ34" t="str">
            <v>CF_IC38_PAY</v>
          </cell>
        </row>
        <row r="35">
          <cell r="F35" t="str">
            <v>A225585</v>
          </cell>
          <cell r="R35" t="str">
            <v>A625293</v>
          </cell>
          <cell r="AD35" t="str">
            <v>I_AR63</v>
          </cell>
          <cell r="AQ35" t="str">
            <v>CF_IC38_REC</v>
          </cell>
        </row>
        <row r="36">
          <cell r="F36" t="str">
            <v>A320020</v>
          </cell>
          <cell r="R36" t="str">
            <v>A645305</v>
          </cell>
          <cell r="AD36" t="str">
            <v>I_AR65</v>
          </cell>
          <cell r="AQ36" t="str">
            <v>CF_IC39_PAY</v>
          </cell>
        </row>
        <row r="37">
          <cell r="F37" t="str">
            <v>A320505</v>
          </cell>
          <cell r="R37" t="str">
            <v>A645315</v>
          </cell>
          <cell r="AD37" t="str">
            <v>I_AR67</v>
          </cell>
          <cell r="AQ37" t="str">
            <v>CF_IC39_REC</v>
          </cell>
        </row>
        <row r="38">
          <cell r="R38" t="str">
            <v>A810505</v>
          </cell>
          <cell r="AD38" t="str">
            <v>I_AR69</v>
          </cell>
          <cell r="AQ38" t="str">
            <v>CF_IC41_PAY</v>
          </cell>
        </row>
        <row r="39">
          <cell r="R39" t="str">
            <v>A810515</v>
          </cell>
          <cell r="AD39" t="str">
            <v>I_AR71</v>
          </cell>
          <cell r="AQ39" t="str">
            <v>CF_IC41_REC</v>
          </cell>
        </row>
        <row r="40">
          <cell r="R40" t="str">
            <v>A811510</v>
          </cell>
          <cell r="AD40" t="str">
            <v>I_AR72</v>
          </cell>
          <cell r="AQ40" t="str">
            <v>CF_IC42_PAY</v>
          </cell>
        </row>
        <row r="41">
          <cell r="R41" t="str">
            <v>A811515</v>
          </cell>
          <cell r="AD41" t="str">
            <v>I_AR73</v>
          </cell>
          <cell r="AQ41" t="str">
            <v>CF_IC42_REC</v>
          </cell>
        </row>
        <row r="42">
          <cell r="AD42" t="str">
            <v>I_AR75</v>
          </cell>
          <cell r="AQ42" t="str">
            <v>CF_IC43_PAY</v>
          </cell>
        </row>
        <row r="43">
          <cell r="AD43" t="str">
            <v>I_AR77</v>
          </cell>
          <cell r="AQ43" t="str">
            <v>CF_IC43_REC</v>
          </cell>
        </row>
        <row r="44">
          <cell r="AD44" t="str">
            <v>I_AR79</v>
          </cell>
          <cell r="AQ44" t="str">
            <v>CF_IC44_PAY</v>
          </cell>
        </row>
        <row r="45">
          <cell r="AD45" t="str">
            <v>I_AR80</v>
          </cell>
          <cell r="AQ45" t="str">
            <v>CF_IC44_REC</v>
          </cell>
        </row>
        <row r="46">
          <cell r="AD46" t="str">
            <v>I_AT02</v>
          </cell>
          <cell r="AQ46" t="str">
            <v>CF_IC45_PAY</v>
          </cell>
        </row>
        <row r="47">
          <cell r="AD47" t="str">
            <v>I_AT03</v>
          </cell>
          <cell r="AQ47" t="str">
            <v>CF_IC45_REC</v>
          </cell>
        </row>
        <row r="48">
          <cell r="AD48" t="str">
            <v>I_AT04</v>
          </cell>
          <cell r="AQ48" t="str">
            <v>CF_IC46_PAY</v>
          </cell>
        </row>
        <row r="49">
          <cell r="AD49" t="str">
            <v>I_AT05</v>
          </cell>
          <cell r="AQ49" t="str">
            <v>CF_IC46_REC</v>
          </cell>
        </row>
        <row r="50">
          <cell r="AD50" t="str">
            <v>I_AU46</v>
          </cell>
        </row>
        <row r="51">
          <cell r="AD51" t="str">
            <v>I_AU47</v>
          </cell>
        </row>
        <row r="52">
          <cell r="AD52" t="str">
            <v>I_BB01</v>
          </cell>
        </row>
        <row r="53">
          <cell r="AD53" t="str">
            <v>I_BG10</v>
          </cell>
        </row>
        <row r="54">
          <cell r="AD54" t="str">
            <v>I_BG11</v>
          </cell>
        </row>
        <row r="55">
          <cell r="AD55" t="str">
            <v>I_BG12</v>
          </cell>
        </row>
        <row r="56">
          <cell r="AD56" t="str">
            <v>I_BG13</v>
          </cell>
        </row>
        <row r="57">
          <cell r="AD57" t="str">
            <v>I_BG13_USD</v>
          </cell>
        </row>
        <row r="58">
          <cell r="AD58" t="str">
            <v>I_BG14</v>
          </cell>
        </row>
        <row r="59">
          <cell r="AD59" t="str">
            <v>I_BG15</v>
          </cell>
        </row>
        <row r="60">
          <cell r="AD60" t="str">
            <v>I_BG16</v>
          </cell>
        </row>
        <row r="61">
          <cell r="AD61" t="str">
            <v>I_BG17</v>
          </cell>
        </row>
        <row r="62">
          <cell r="AD62" t="str">
            <v>I_BG18</v>
          </cell>
        </row>
        <row r="63">
          <cell r="AD63" t="str">
            <v>I_BG19</v>
          </cell>
        </row>
        <row r="64">
          <cell r="AD64" t="str">
            <v>I_BG20</v>
          </cell>
        </row>
        <row r="65">
          <cell r="AD65" t="str">
            <v>I_BM41</v>
          </cell>
        </row>
        <row r="66">
          <cell r="AD66" t="str">
            <v>I_BM42</v>
          </cell>
        </row>
        <row r="67">
          <cell r="AD67" t="str">
            <v>I_BM43</v>
          </cell>
        </row>
        <row r="68">
          <cell r="AD68" t="str">
            <v>I_BM44</v>
          </cell>
        </row>
        <row r="69">
          <cell r="AD69" t="str">
            <v>I_BM46</v>
          </cell>
        </row>
        <row r="70">
          <cell r="AD70" t="str">
            <v>I_BM47</v>
          </cell>
        </row>
        <row r="71">
          <cell r="AD71" t="str">
            <v>I_BM48</v>
          </cell>
        </row>
        <row r="72">
          <cell r="AD72" t="str">
            <v>I_BM49</v>
          </cell>
        </row>
        <row r="73">
          <cell r="AD73" t="str">
            <v>I_BM50</v>
          </cell>
        </row>
        <row r="74">
          <cell r="AD74" t="str">
            <v>I_BO10</v>
          </cell>
        </row>
        <row r="75">
          <cell r="AD75" t="str">
            <v>I_BR11</v>
          </cell>
        </row>
        <row r="76">
          <cell r="AD76" t="str">
            <v>I_BR13</v>
          </cell>
        </row>
        <row r="77">
          <cell r="AD77" t="str">
            <v>I_BR14</v>
          </cell>
        </row>
        <row r="78">
          <cell r="AD78" t="str">
            <v>I_BR16</v>
          </cell>
        </row>
        <row r="79">
          <cell r="AD79" t="str">
            <v>I_BR17</v>
          </cell>
        </row>
        <row r="80">
          <cell r="AD80" t="str">
            <v>I_BR19</v>
          </cell>
        </row>
        <row r="81">
          <cell r="AD81" t="str">
            <v>I_BR20</v>
          </cell>
        </row>
        <row r="82">
          <cell r="AD82" t="str">
            <v>I_BR22</v>
          </cell>
        </row>
        <row r="83">
          <cell r="AD83" t="str">
            <v>I_BR24</v>
          </cell>
        </row>
        <row r="84">
          <cell r="AD84" t="str">
            <v>I_BR27</v>
          </cell>
        </row>
        <row r="85">
          <cell r="AD85" t="str">
            <v>I_BR29</v>
          </cell>
        </row>
        <row r="86">
          <cell r="AD86" t="str">
            <v>I_BR32</v>
          </cell>
        </row>
        <row r="87">
          <cell r="AD87" t="str">
            <v>I_BR34</v>
          </cell>
        </row>
        <row r="88">
          <cell r="AD88" t="str">
            <v>I_BR35</v>
          </cell>
        </row>
        <row r="89">
          <cell r="AD89" t="str">
            <v>I_BR36</v>
          </cell>
        </row>
        <row r="90">
          <cell r="AD90" t="str">
            <v>I_BR41</v>
          </cell>
        </row>
        <row r="91">
          <cell r="AD91" t="str">
            <v>I_BR42</v>
          </cell>
        </row>
        <row r="92">
          <cell r="AD92" t="str">
            <v>I_BR43</v>
          </cell>
        </row>
        <row r="93">
          <cell r="AD93" t="str">
            <v>I_BR44</v>
          </cell>
        </row>
        <row r="94">
          <cell r="AD94" t="str">
            <v>I_BR47</v>
          </cell>
        </row>
        <row r="95">
          <cell r="AD95" t="str">
            <v>I_BR48</v>
          </cell>
        </row>
        <row r="96">
          <cell r="AD96" t="str">
            <v>I_BR54</v>
          </cell>
        </row>
        <row r="97">
          <cell r="AD97" t="str">
            <v>I_BR59</v>
          </cell>
        </row>
        <row r="98">
          <cell r="AD98" t="str">
            <v>I_BR60</v>
          </cell>
        </row>
        <row r="99">
          <cell r="AD99" t="str">
            <v>I_BR61</v>
          </cell>
        </row>
        <row r="100">
          <cell r="AD100" t="str">
            <v>I_BR62</v>
          </cell>
        </row>
        <row r="101">
          <cell r="AD101" t="str">
            <v>I_BR63</v>
          </cell>
        </row>
        <row r="102">
          <cell r="AD102" t="str">
            <v>I_BR64</v>
          </cell>
        </row>
        <row r="103">
          <cell r="AD103" t="str">
            <v>I_BR65</v>
          </cell>
        </row>
        <row r="104">
          <cell r="AD104" t="str">
            <v>I_BR67</v>
          </cell>
        </row>
        <row r="105">
          <cell r="AD105" t="str">
            <v>I_BR68</v>
          </cell>
        </row>
        <row r="106">
          <cell r="AD106" t="str">
            <v>I_BR69</v>
          </cell>
        </row>
        <row r="107">
          <cell r="AD107" t="str">
            <v>I_BR70</v>
          </cell>
        </row>
        <row r="108">
          <cell r="AD108" t="str">
            <v>I_BS41</v>
          </cell>
        </row>
        <row r="109">
          <cell r="AD109" t="str">
            <v>I_CA11</v>
          </cell>
        </row>
        <row r="110">
          <cell r="AD110" t="str">
            <v>I_CA30</v>
          </cell>
        </row>
        <row r="111">
          <cell r="AD111" t="str">
            <v>I_CA41</v>
          </cell>
        </row>
        <row r="112">
          <cell r="AD112" t="str">
            <v>I_CA42</v>
          </cell>
        </row>
        <row r="113">
          <cell r="AD113" t="str">
            <v>I_CL01</v>
          </cell>
        </row>
        <row r="114">
          <cell r="AD114" t="str">
            <v>I_CL03</v>
          </cell>
        </row>
        <row r="115">
          <cell r="AD115" t="str">
            <v>I_CL04</v>
          </cell>
        </row>
        <row r="116">
          <cell r="AD116" t="str">
            <v>I_CL05</v>
          </cell>
        </row>
        <row r="117">
          <cell r="AD117" t="str">
            <v>I_CL06</v>
          </cell>
        </row>
        <row r="118">
          <cell r="AD118" t="str">
            <v>I_CL07</v>
          </cell>
        </row>
        <row r="119">
          <cell r="AD119" t="str">
            <v>I_CL10</v>
          </cell>
        </row>
        <row r="120">
          <cell r="AD120" t="str">
            <v>I_CL11</v>
          </cell>
        </row>
        <row r="121">
          <cell r="AD121" t="str">
            <v>I_CL12</v>
          </cell>
        </row>
        <row r="122">
          <cell r="AD122" t="str">
            <v>I_CL13</v>
          </cell>
        </row>
        <row r="123">
          <cell r="AD123" t="str">
            <v>I_CL14</v>
          </cell>
        </row>
        <row r="124">
          <cell r="AD124" t="str">
            <v>I_CL15</v>
          </cell>
        </row>
        <row r="125">
          <cell r="AD125" t="str">
            <v>I_CL16</v>
          </cell>
        </row>
        <row r="126">
          <cell r="AD126" t="str">
            <v>I_CL20</v>
          </cell>
        </row>
        <row r="127">
          <cell r="AD127" t="str">
            <v>I_CL24</v>
          </cell>
        </row>
        <row r="128">
          <cell r="AD128" t="str">
            <v>I_CL26</v>
          </cell>
        </row>
        <row r="129">
          <cell r="AD129" t="str">
            <v>I_CL30</v>
          </cell>
        </row>
        <row r="130">
          <cell r="AD130" t="str">
            <v>I_CL40</v>
          </cell>
        </row>
        <row r="131">
          <cell r="AD131" t="str">
            <v>I_CL46</v>
          </cell>
        </row>
        <row r="132">
          <cell r="AD132" t="str">
            <v>I_CL47</v>
          </cell>
        </row>
        <row r="133">
          <cell r="AD133" t="str">
            <v>I_CL48</v>
          </cell>
        </row>
        <row r="134">
          <cell r="AD134" t="str">
            <v>I_CL50</v>
          </cell>
        </row>
        <row r="135">
          <cell r="AD135" t="str">
            <v>I_CL51</v>
          </cell>
        </row>
        <row r="136">
          <cell r="AD136" t="str">
            <v>I_CL54</v>
          </cell>
        </row>
        <row r="137">
          <cell r="AD137" t="str">
            <v>I_CL60</v>
          </cell>
        </row>
        <row r="138">
          <cell r="AD138" t="str">
            <v>I_CL70</v>
          </cell>
        </row>
        <row r="139">
          <cell r="AD139" t="str">
            <v>I_CM02</v>
          </cell>
        </row>
        <row r="140">
          <cell r="AD140" t="str">
            <v>I_CM41</v>
          </cell>
        </row>
        <row r="141">
          <cell r="AD141" t="str">
            <v>I_CM42</v>
          </cell>
        </row>
        <row r="142">
          <cell r="AD142" t="str">
            <v>I_CN10</v>
          </cell>
        </row>
        <row r="143">
          <cell r="AD143" t="str">
            <v>I_CN11</v>
          </cell>
        </row>
        <row r="144">
          <cell r="AD144" t="str">
            <v>I_CN12</v>
          </cell>
        </row>
        <row r="145">
          <cell r="AD145" t="str">
            <v>I_CN14</v>
          </cell>
        </row>
        <row r="146">
          <cell r="AD146" t="str">
            <v>I_CN15</v>
          </cell>
        </row>
        <row r="147">
          <cell r="AD147" t="str">
            <v>I_CN16</v>
          </cell>
        </row>
        <row r="148">
          <cell r="AD148" t="str">
            <v>I_CN20</v>
          </cell>
        </row>
        <row r="149">
          <cell r="AD149" t="str">
            <v>I_CN40</v>
          </cell>
        </row>
        <row r="150">
          <cell r="AD150" t="str">
            <v>I_CN50</v>
          </cell>
        </row>
        <row r="151">
          <cell r="AD151" t="str">
            <v>I_CN60</v>
          </cell>
        </row>
        <row r="152">
          <cell r="AD152" t="str">
            <v>I_CN70</v>
          </cell>
        </row>
        <row r="153">
          <cell r="AD153" t="str">
            <v>I_CN80</v>
          </cell>
        </row>
        <row r="154">
          <cell r="AD154" t="str">
            <v>I_CN90</v>
          </cell>
        </row>
        <row r="155">
          <cell r="AD155" t="str">
            <v>I_CO10</v>
          </cell>
        </row>
        <row r="156">
          <cell r="AD156" t="str">
            <v>I_CO11</v>
          </cell>
        </row>
        <row r="157">
          <cell r="AD157" t="str">
            <v>I_CR02</v>
          </cell>
        </row>
        <row r="158">
          <cell r="AD158" t="str">
            <v>I_CY02</v>
          </cell>
        </row>
        <row r="159">
          <cell r="AD159" t="str">
            <v>I_CY10</v>
          </cell>
        </row>
        <row r="160">
          <cell r="AD160" t="str">
            <v>I_CY20</v>
          </cell>
        </row>
        <row r="161">
          <cell r="AD161" t="str">
            <v>I_CZAB</v>
          </cell>
        </row>
        <row r="162">
          <cell r="AD162" t="str">
            <v>I_DK41</v>
          </cell>
        </row>
        <row r="163">
          <cell r="AD163" t="str">
            <v>I_DK42</v>
          </cell>
        </row>
        <row r="164">
          <cell r="AD164" t="str">
            <v>I_DK43</v>
          </cell>
        </row>
        <row r="165">
          <cell r="AD165" t="str">
            <v>I_DO10</v>
          </cell>
        </row>
        <row r="166">
          <cell r="AD166" t="str">
            <v>I_DO20</v>
          </cell>
        </row>
        <row r="167">
          <cell r="AD167" t="str">
            <v>I_DO40</v>
          </cell>
        </row>
        <row r="168">
          <cell r="AD168" t="str">
            <v>I_ES10</v>
          </cell>
        </row>
        <row r="169">
          <cell r="AD169" t="str">
            <v>I_ES11</v>
          </cell>
        </row>
        <row r="170">
          <cell r="AD170" t="str">
            <v>I_ES12</v>
          </cell>
        </row>
        <row r="171">
          <cell r="AD171" t="str">
            <v>I_ES13</v>
          </cell>
        </row>
        <row r="172">
          <cell r="AD172" t="str">
            <v>I_ES17</v>
          </cell>
        </row>
        <row r="173">
          <cell r="AD173" t="str">
            <v>I_ES18</v>
          </cell>
        </row>
        <row r="174">
          <cell r="AD174" t="str">
            <v>I_ES19</v>
          </cell>
        </row>
        <row r="175">
          <cell r="AD175" t="str">
            <v>I_ES20</v>
          </cell>
        </row>
        <row r="176">
          <cell r="AD176" t="str">
            <v>I_ES21</v>
          </cell>
        </row>
        <row r="177">
          <cell r="AD177" t="str">
            <v>I_ES22</v>
          </cell>
        </row>
        <row r="178">
          <cell r="AD178" t="str">
            <v>I_ES23</v>
          </cell>
        </row>
        <row r="179">
          <cell r="AD179" t="str">
            <v>I_ES24</v>
          </cell>
        </row>
        <row r="180">
          <cell r="AD180" t="str">
            <v>I_ES25</v>
          </cell>
        </row>
        <row r="181">
          <cell r="AD181" t="str">
            <v>I_ES26</v>
          </cell>
        </row>
        <row r="182">
          <cell r="AD182" t="str">
            <v>I_ES27</v>
          </cell>
        </row>
        <row r="183">
          <cell r="AD183" t="str">
            <v>I_ES28</v>
          </cell>
        </row>
        <row r="184">
          <cell r="AD184" t="str">
            <v>I_ES30</v>
          </cell>
        </row>
        <row r="185">
          <cell r="AD185" t="str">
            <v>I_ES41</v>
          </cell>
        </row>
        <row r="186">
          <cell r="AD186" t="str">
            <v>I_FR20</v>
          </cell>
        </row>
        <row r="187">
          <cell r="AD187" t="str">
            <v>I_FR21</v>
          </cell>
        </row>
        <row r="188">
          <cell r="AD188" t="str">
            <v>I_FR22</v>
          </cell>
        </row>
        <row r="189">
          <cell r="AD189" t="str">
            <v>I_FR23</v>
          </cell>
        </row>
        <row r="190">
          <cell r="AD190" t="str">
            <v>I_FR41</v>
          </cell>
        </row>
        <row r="191">
          <cell r="AD191" t="str">
            <v>I_FRA1</v>
          </cell>
        </row>
        <row r="192">
          <cell r="AD192" t="str">
            <v>I_GB10</v>
          </cell>
        </row>
        <row r="193">
          <cell r="AD193" t="str">
            <v>I_GB11</v>
          </cell>
        </row>
        <row r="194">
          <cell r="AD194" t="str">
            <v>I_GB12</v>
          </cell>
        </row>
        <row r="195">
          <cell r="AD195" t="str">
            <v>I_GB17</v>
          </cell>
        </row>
        <row r="196">
          <cell r="AD196" t="str">
            <v>I_GB19</v>
          </cell>
        </row>
        <row r="197">
          <cell r="AD197" t="str">
            <v>I_GB23</v>
          </cell>
        </row>
        <row r="198">
          <cell r="AD198" t="str">
            <v>I_GB24</v>
          </cell>
        </row>
        <row r="199">
          <cell r="AD199" t="str">
            <v>I_GB26</v>
          </cell>
        </row>
        <row r="200">
          <cell r="AD200" t="str">
            <v>I_GB27</v>
          </cell>
        </row>
        <row r="201">
          <cell r="AD201" t="str">
            <v>I_GB28</v>
          </cell>
        </row>
        <row r="202">
          <cell r="AD202" t="str">
            <v>I_GB31</v>
          </cell>
        </row>
        <row r="203">
          <cell r="AD203" t="str">
            <v>I_GB41</v>
          </cell>
        </row>
        <row r="204">
          <cell r="AD204" t="str">
            <v>I_GB42</v>
          </cell>
        </row>
        <row r="205">
          <cell r="AD205" t="str">
            <v>I_GB43</v>
          </cell>
        </row>
        <row r="206">
          <cell r="AD206" t="str">
            <v>I_GB44</v>
          </cell>
        </row>
        <row r="207">
          <cell r="AD207" t="str">
            <v>I_GB45</v>
          </cell>
        </row>
        <row r="208">
          <cell r="AD208" t="str">
            <v>I_GB46</v>
          </cell>
        </row>
        <row r="209">
          <cell r="AD209" t="str">
            <v>I_GB47</v>
          </cell>
        </row>
        <row r="210">
          <cell r="AD210" t="str">
            <v>I_GB48</v>
          </cell>
        </row>
        <row r="211">
          <cell r="AD211" t="str">
            <v>I_GB49</v>
          </cell>
        </row>
        <row r="212">
          <cell r="AD212" t="str">
            <v>I_GB51</v>
          </cell>
        </row>
        <row r="213">
          <cell r="AD213" t="str">
            <v>I_GB52</v>
          </cell>
        </row>
        <row r="214">
          <cell r="AD214" t="str">
            <v>I_GB53</v>
          </cell>
        </row>
        <row r="215">
          <cell r="AD215" t="str">
            <v>I_GB54</v>
          </cell>
        </row>
        <row r="216">
          <cell r="AD216" t="str">
            <v>I_GB55</v>
          </cell>
        </row>
        <row r="217">
          <cell r="AD217" t="str">
            <v>I_GB56</v>
          </cell>
        </row>
        <row r="218">
          <cell r="AD218" t="str">
            <v>I_GB57</v>
          </cell>
        </row>
        <row r="219">
          <cell r="AD219" t="str">
            <v>I_GB58</v>
          </cell>
        </row>
        <row r="220">
          <cell r="AD220" t="str">
            <v>I_GB59</v>
          </cell>
        </row>
        <row r="221">
          <cell r="AD221" t="str">
            <v>I_GB62</v>
          </cell>
        </row>
        <row r="222">
          <cell r="AD222" t="str">
            <v>I_GB63</v>
          </cell>
        </row>
        <row r="223">
          <cell r="AD223" t="str">
            <v>I_GB64</v>
          </cell>
        </row>
        <row r="224">
          <cell r="AD224" t="str">
            <v>I_GB65</v>
          </cell>
        </row>
        <row r="225">
          <cell r="AD225" t="str">
            <v>I_GB66</v>
          </cell>
        </row>
        <row r="226">
          <cell r="AD226" t="str">
            <v>I_GB67</v>
          </cell>
        </row>
        <row r="227">
          <cell r="AD227" t="str">
            <v>I_GB68</v>
          </cell>
        </row>
        <row r="228">
          <cell r="AD228" t="str">
            <v>I_GB69</v>
          </cell>
        </row>
        <row r="229">
          <cell r="AD229" t="str">
            <v>I_GB71</v>
          </cell>
        </row>
        <row r="230">
          <cell r="AD230" t="str">
            <v>I_GB72</v>
          </cell>
        </row>
        <row r="231">
          <cell r="AD231" t="str">
            <v>I_GB73</v>
          </cell>
        </row>
        <row r="232">
          <cell r="AD232" t="str">
            <v>I_GB74</v>
          </cell>
        </row>
        <row r="233">
          <cell r="AD233" t="str">
            <v>I_GB75</v>
          </cell>
        </row>
        <row r="234">
          <cell r="AD234" t="str">
            <v>I_GB76</v>
          </cell>
        </row>
        <row r="235">
          <cell r="AD235" t="str">
            <v>I_GB77</v>
          </cell>
        </row>
        <row r="236">
          <cell r="AD236" t="str">
            <v>I_GB78</v>
          </cell>
        </row>
        <row r="237">
          <cell r="AD237" t="str">
            <v>I_GB79</v>
          </cell>
        </row>
        <row r="238">
          <cell r="AD238" t="str">
            <v>I_GB81</v>
          </cell>
        </row>
        <row r="239">
          <cell r="AD239" t="str">
            <v>I_GB82</v>
          </cell>
        </row>
        <row r="240">
          <cell r="AD240" t="str">
            <v>I_GB83</v>
          </cell>
        </row>
        <row r="241">
          <cell r="AD241" t="str">
            <v>I_GB84</v>
          </cell>
        </row>
        <row r="242">
          <cell r="AD242" t="str">
            <v>I_GB85</v>
          </cell>
        </row>
        <row r="243">
          <cell r="AD243" t="str">
            <v>I_GB86</v>
          </cell>
        </row>
        <row r="244">
          <cell r="AD244" t="str">
            <v>I_GB87</v>
          </cell>
        </row>
        <row r="245">
          <cell r="AD245" t="str">
            <v>I_GB88</v>
          </cell>
        </row>
        <row r="246">
          <cell r="AD246" t="str">
            <v>I_GB89</v>
          </cell>
        </row>
        <row r="247">
          <cell r="AD247" t="str">
            <v>I_GB90</v>
          </cell>
        </row>
        <row r="248">
          <cell r="AD248" t="str">
            <v>I_GB91</v>
          </cell>
        </row>
        <row r="249">
          <cell r="AD249" t="str">
            <v>I_GR10</v>
          </cell>
        </row>
        <row r="250">
          <cell r="AD250" t="str">
            <v>I_GR11</v>
          </cell>
        </row>
        <row r="251">
          <cell r="AD251" t="str">
            <v>I_GX20</v>
          </cell>
        </row>
        <row r="252">
          <cell r="AD252" t="str">
            <v>I_HK11</v>
          </cell>
        </row>
        <row r="253">
          <cell r="AD253" t="str">
            <v>I_HK12</v>
          </cell>
        </row>
        <row r="254">
          <cell r="AD254" t="str">
            <v>I_HK13</v>
          </cell>
        </row>
        <row r="255">
          <cell r="AD255" t="str">
            <v>I_HN41</v>
          </cell>
        </row>
        <row r="256">
          <cell r="AD256" t="str">
            <v>I_HU11</v>
          </cell>
        </row>
        <row r="257">
          <cell r="AD257" t="str">
            <v>I_HU25</v>
          </cell>
        </row>
        <row r="258">
          <cell r="AD258" t="str">
            <v>I_HU41</v>
          </cell>
        </row>
        <row r="259">
          <cell r="AD259" t="str">
            <v>I_HU44</v>
          </cell>
        </row>
        <row r="260">
          <cell r="AD260" t="str">
            <v>I_HU46</v>
          </cell>
        </row>
        <row r="261">
          <cell r="AD261" t="str">
            <v>I_ID10</v>
          </cell>
        </row>
        <row r="262">
          <cell r="AD262" t="str">
            <v>I_IE02</v>
          </cell>
        </row>
        <row r="263">
          <cell r="AD263" t="str">
            <v>I_IE20</v>
          </cell>
        </row>
        <row r="264">
          <cell r="AD264" t="str">
            <v>I_IE30</v>
          </cell>
        </row>
        <row r="265">
          <cell r="AD265" t="str">
            <v>I_IE40</v>
          </cell>
        </row>
        <row r="266">
          <cell r="AD266" t="str">
            <v>I_IE46</v>
          </cell>
        </row>
        <row r="267">
          <cell r="AD267" t="str">
            <v>I_IE47</v>
          </cell>
        </row>
        <row r="268">
          <cell r="AD268" t="str">
            <v>I_IE48</v>
          </cell>
        </row>
        <row r="269">
          <cell r="AD269" t="str">
            <v>I_IL02</v>
          </cell>
        </row>
        <row r="270">
          <cell r="AD270" t="str">
            <v>I_IL03</v>
          </cell>
        </row>
        <row r="271">
          <cell r="AD271" t="str">
            <v>I_IN02</v>
          </cell>
        </row>
        <row r="272">
          <cell r="AD272" t="str">
            <v>I_IN20</v>
          </cell>
        </row>
        <row r="273">
          <cell r="AD273" t="str">
            <v>I_IN30</v>
          </cell>
        </row>
        <row r="274">
          <cell r="AD274" t="str">
            <v>I_IN40</v>
          </cell>
        </row>
        <row r="275">
          <cell r="AD275" t="str">
            <v>I_IN41</v>
          </cell>
        </row>
        <row r="276">
          <cell r="AD276" t="str">
            <v>I_IN42</v>
          </cell>
        </row>
        <row r="277">
          <cell r="AD277" t="str">
            <v>I_IN43</v>
          </cell>
        </row>
        <row r="278">
          <cell r="AD278" t="str">
            <v>I_IN44</v>
          </cell>
        </row>
        <row r="279">
          <cell r="AD279" t="str">
            <v>I_IT02</v>
          </cell>
        </row>
        <row r="280">
          <cell r="AD280" t="str">
            <v>I_IT03</v>
          </cell>
        </row>
        <row r="281">
          <cell r="AD281" t="str">
            <v>I_IT04</v>
          </cell>
        </row>
        <row r="282">
          <cell r="AD282" t="str">
            <v>I_IT05</v>
          </cell>
        </row>
        <row r="283">
          <cell r="AD283" t="str">
            <v>I_IT06</v>
          </cell>
        </row>
        <row r="284">
          <cell r="AD284" t="str">
            <v>I_IT07</v>
          </cell>
        </row>
        <row r="285">
          <cell r="AD285" t="str">
            <v>I_IT08</v>
          </cell>
        </row>
        <row r="286">
          <cell r="AD286" t="str">
            <v>I_IT09</v>
          </cell>
        </row>
        <row r="287">
          <cell r="AD287" t="str">
            <v>I_IT20</v>
          </cell>
        </row>
        <row r="288">
          <cell r="AD288" t="str">
            <v>I_JO10</v>
          </cell>
        </row>
        <row r="289">
          <cell r="AD289" t="str">
            <v>I_KG10</v>
          </cell>
        </row>
        <row r="290">
          <cell r="AD290" t="str">
            <v>I_KY01</v>
          </cell>
        </row>
        <row r="291">
          <cell r="AD291" t="str">
            <v>I_KY02</v>
          </cell>
        </row>
        <row r="292">
          <cell r="AD292" t="str">
            <v>I_KY03</v>
          </cell>
        </row>
        <row r="293">
          <cell r="AD293" t="str">
            <v>I_KY04</v>
          </cell>
        </row>
        <row r="294">
          <cell r="AD294" t="str">
            <v>I_KY05</v>
          </cell>
        </row>
        <row r="295">
          <cell r="AD295" t="str">
            <v>I_KY06</v>
          </cell>
        </row>
        <row r="296">
          <cell r="AD296" t="str">
            <v>I_KY07</v>
          </cell>
        </row>
        <row r="297">
          <cell r="AD297" t="str">
            <v>I_KY08</v>
          </cell>
        </row>
        <row r="298">
          <cell r="AD298" t="str">
            <v>I_KY09</v>
          </cell>
        </row>
        <row r="299">
          <cell r="AD299" t="str">
            <v>I_KY10</v>
          </cell>
        </row>
        <row r="300">
          <cell r="AD300" t="str">
            <v>I_KY11</v>
          </cell>
        </row>
        <row r="301">
          <cell r="AD301" t="str">
            <v>I_KY12</v>
          </cell>
        </row>
        <row r="302">
          <cell r="AD302" t="str">
            <v>I_KY13</v>
          </cell>
        </row>
        <row r="303">
          <cell r="AD303" t="str">
            <v>I_KY14</v>
          </cell>
        </row>
        <row r="304">
          <cell r="AD304" t="str">
            <v>I_KY15</v>
          </cell>
        </row>
        <row r="305">
          <cell r="AD305" t="str">
            <v>I_KY16</v>
          </cell>
        </row>
        <row r="306">
          <cell r="AD306" t="str">
            <v>I_KY17</v>
          </cell>
        </row>
        <row r="307">
          <cell r="AD307" t="str">
            <v>I_KY18</v>
          </cell>
        </row>
        <row r="308">
          <cell r="AD308" t="str">
            <v>I_KY19</v>
          </cell>
        </row>
        <row r="309">
          <cell r="AD309" t="str">
            <v>I_KY1T</v>
          </cell>
        </row>
        <row r="310">
          <cell r="AD310" t="str">
            <v>I_KY20</v>
          </cell>
        </row>
        <row r="311">
          <cell r="AD311" t="str">
            <v>I_KY21</v>
          </cell>
        </row>
        <row r="312">
          <cell r="AD312" t="str">
            <v>I_KY22</v>
          </cell>
        </row>
        <row r="313">
          <cell r="AD313" t="str">
            <v>I_KY23</v>
          </cell>
        </row>
        <row r="314">
          <cell r="AD314" t="str">
            <v>I_KY24</v>
          </cell>
        </row>
        <row r="315">
          <cell r="AD315" t="str">
            <v>I_KY25</v>
          </cell>
        </row>
        <row r="316">
          <cell r="AD316" t="str">
            <v>I_KY26</v>
          </cell>
        </row>
        <row r="317">
          <cell r="AD317" t="str">
            <v>I_KY27</v>
          </cell>
        </row>
        <row r="318">
          <cell r="AD318" t="str">
            <v>I_KY28</v>
          </cell>
        </row>
        <row r="319">
          <cell r="AD319" t="str">
            <v>I_KY29</v>
          </cell>
        </row>
        <row r="320">
          <cell r="AD320" t="str">
            <v>I_KY2T</v>
          </cell>
        </row>
        <row r="321">
          <cell r="AD321" t="str">
            <v>I_KY30</v>
          </cell>
        </row>
        <row r="322">
          <cell r="AD322" t="str">
            <v>I_KY31</v>
          </cell>
        </row>
        <row r="323">
          <cell r="AD323" t="str">
            <v>I_KY32</v>
          </cell>
        </row>
        <row r="324">
          <cell r="AD324" t="str">
            <v>I_KY33</v>
          </cell>
        </row>
        <row r="325">
          <cell r="AD325" t="str">
            <v>I_KY34</v>
          </cell>
        </row>
        <row r="326">
          <cell r="AD326" t="str">
            <v>I_KY35</v>
          </cell>
        </row>
        <row r="327">
          <cell r="AD327" t="str">
            <v>I_KY36</v>
          </cell>
        </row>
        <row r="328">
          <cell r="AD328" t="str">
            <v>I_KY37</v>
          </cell>
        </row>
        <row r="329">
          <cell r="AD329" t="str">
            <v>I_KY38</v>
          </cell>
        </row>
        <row r="330">
          <cell r="AD330" t="str">
            <v>I_KY39</v>
          </cell>
        </row>
        <row r="331">
          <cell r="AD331" t="str">
            <v>I_KY40</v>
          </cell>
        </row>
        <row r="332">
          <cell r="AD332" t="str">
            <v>I_KY41</v>
          </cell>
        </row>
        <row r="333">
          <cell r="AD333" t="str">
            <v>I_KY42</v>
          </cell>
        </row>
        <row r="334">
          <cell r="AD334" t="str">
            <v>I_KY43</v>
          </cell>
        </row>
        <row r="335">
          <cell r="AD335" t="str">
            <v>I_KY44</v>
          </cell>
        </row>
        <row r="336">
          <cell r="AD336" t="str">
            <v>I_KY45</v>
          </cell>
        </row>
        <row r="337">
          <cell r="AD337" t="str">
            <v>I_KY46</v>
          </cell>
        </row>
        <row r="338">
          <cell r="AD338" t="str">
            <v>I_KY47</v>
          </cell>
        </row>
        <row r="339">
          <cell r="AD339" t="str">
            <v>I_KY48</v>
          </cell>
        </row>
        <row r="340">
          <cell r="AD340" t="str">
            <v>I_KY49</v>
          </cell>
        </row>
        <row r="341">
          <cell r="AD341" t="str">
            <v>I_KY50</v>
          </cell>
        </row>
        <row r="342">
          <cell r="AD342" t="str">
            <v>I_KY51</v>
          </cell>
        </row>
        <row r="343">
          <cell r="AD343" t="str">
            <v>I_KY52</v>
          </cell>
        </row>
        <row r="344">
          <cell r="AD344" t="str">
            <v>I_KY53</v>
          </cell>
        </row>
        <row r="345">
          <cell r="AD345" t="str">
            <v>I_KY54</v>
          </cell>
        </row>
        <row r="346">
          <cell r="AD346" t="str">
            <v>I_KY55</v>
          </cell>
        </row>
        <row r="347">
          <cell r="AD347" t="str">
            <v>I_KY58</v>
          </cell>
        </row>
        <row r="348">
          <cell r="AD348" t="str">
            <v>I_KY59</v>
          </cell>
        </row>
        <row r="349">
          <cell r="AD349" t="str">
            <v>I_KY60</v>
          </cell>
        </row>
        <row r="350">
          <cell r="AD350" t="str">
            <v>I_KY61</v>
          </cell>
        </row>
        <row r="351">
          <cell r="AD351" t="str">
            <v>I_KY62</v>
          </cell>
        </row>
        <row r="352">
          <cell r="AD352" t="str">
            <v>I_KY63</v>
          </cell>
        </row>
        <row r="353">
          <cell r="AD353" t="str">
            <v>I_KY64</v>
          </cell>
        </row>
        <row r="354">
          <cell r="AD354" t="str">
            <v>I_KY65</v>
          </cell>
        </row>
        <row r="355">
          <cell r="AD355" t="str">
            <v>I_KY66</v>
          </cell>
        </row>
        <row r="356">
          <cell r="AD356" t="str">
            <v>I_KY68</v>
          </cell>
        </row>
        <row r="357">
          <cell r="AD357" t="str">
            <v>I_KY69</v>
          </cell>
        </row>
        <row r="358">
          <cell r="AD358" t="str">
            <v>I_KY70</v>
          </cell>
        </row>
        <row r="359">
          <cell r="AD359" t="str">
            <v>I_KY71</v>
          </cell>
        </row>
        <row r="360">
          <cell r="AD360" t="str">
            <v>I_KY74</v>
          </cell>
        </row>
        <row r="361">
          <cell r="AD361" t="str">
            <v>I_KY75</v>
          </cell>
        </row>
        <row r="362">
          <cell r="AD362" t="str">
            <v>I_KY76</v>
          </cell>
        </row>
        <row r="363">
          <cell r="AD363" t="str">
            <v>I_KY77</v>
          </cell>
        </row>
        <row r="364">
          <cell r="AD364" t="str">
            <v>I_KY78</v>
          </cell>
        </row>
        <row r="365">
          <cell r="AD365" t="str">
            <v>I_KY79</v>
          </cell>
        </row>
        <row r="366">
          <cell r="AD366" t="str">
            <v>I_KY80</v>
          </cell>
        </row>
        <row r="367">
          <cell r="AD367" t="str">
            <v>I_KY82</v>
          </cell>
        </row>
        <row r="368">
          <cell r="AD368" t="str">
            <v>I_KY83</v>
          </cell>
        </row>
        <row r="369">
          <cell r="AD369" t="str">
            <v>I_KY84</v>
          </cell>
        </row>
        <row r="370">
          <cell r="AD370" t="str">
            <v>I_KY85</v>
          </cell>
        </row>
        <row r="371">
          <cell r="AD371" t="str">
            <v>I_KY86</v>
          </cell>
        </row>
        <row r="372">
          <cell r="AD372" t="str">
            <v>I_KY87</v>
          </cell>
        </row>
        <row r="373">
          <cell r="AD373" t="str">
            <v>I_KY88</v>
          </cell>
        </row>
        <row r="374">
          <cell r="AD374" t="str">
            <v>I_KY89</v>
          </cell>
        </row>
        <row r="375">
          <cell r="AD375" t="str">
            <v>I_KY90</v>
          </cell>
        </row>
        <row r="376">
          <cell r="AD376" t="str">
            <v>I_KY92</v>
          </cell>
        </row>
        <row r="377">
          <cell r="AD377" t="str">
            <v>I_KY93</v>
          </cell>
        </row>
        <row r="378">
          <cell r="AD378" t="str">
            <v>I_KY94</v>
          </cell>
        </row>
        <row r="379">
          <cell r="AD379" t="str">
            <v>I_KY95</v>
          </cell>
        </row>
        <row r="380">
          <cell r="AD380" t="str">
            <v>I_KY96</v>
          </cell>
        </row>
        <row r="381">
          <cell r="AD381" t="str">
            <v>I_KY98</v>
          </cell>
        </row>
        <row r="382">
          <cell r="AD382" t="str">
            <v>I_KY99</v>
          </cell>
        </row>
        <row r="383">
          <cell r="AD383" t="str">
            <v>I_KYA1</v>
          </cell>
        </row>
        <row r="384">
          <cell r="AD384" t="str">
            <v>I_KYA2</v>
          </cell>
        </row>
        <row r="385">
          <cell r="AD385" t="str">
            <v>I_KYA8</v>
          </cell>
        </row>
        <row r="386">
          <cell r="AD386" t="str">
            <v>I_KYA9</v>
          </cell>
        </row>
        <row r="387">
          <cell r="AD387" t="str">
            <v>I_KYAI</v>
          </cell>
        </row>
        <row r="388">
          <cell r="AD388" t="str">
            <v>I_KYAJ</v>
          </cell>
        </row>
        <row r="389">
          <cell r="AD389" t="str">
            <v>I_KYAT</v>
          </cell>
        </row>
        <row r="390">
          <cell r="AD390" t="str">
            <v>I_KYAU</v>
          </cell>
        </row>
        <row r="391">
          <cell r="AD391" t="str">
            <v>I_KYAU_USD</v>
          </cell>
        </row>
        <row r="392">
          <cell r="AD392" t="str">
            <v>I_KYB1</v>
          </cell>
        </row>
        <row r="393">
          <cell r="AD393" t="str">
            <v>I_KYB2</v>
          </cell>
        </row>
        <row r="394">
          <cell r="AD394" t="str">
            <v>I_KYB3</v>
          </cell>
        </row>
        <row r="395">
          <cell r="AD395" t="str">
            <v>I_KYB4</v>
          </cell>
        </row>
        <row r="396">
          <cell r="AD396" t="str">
            <v>I_KYB5</v>
          </cell>
        </row>
        <row r="397">
          <cell r="AD397" t="str">
            <v>I_KYB7</v>
          </cell>
        </row>
        <row r="398">
          <cell r="AD398" t="str">
            <v>I_KYB8</v>
          </cell>
        </row>
        <row r="399">
          <cell r="AD399" t="str">
            <v>I_KYB9</v>
          </cell>
        </row>
        <row r="400">
          <cell r="AD400" t="str">
            <v>I_KYC1</v>
          </cell>
        </row>
        <row r="401">
          <cell r="AD401" t="str">
            <v>I_KYC2</v>
          </cell>
        </row>
        <row r="402">
          <cell r="AD402" t="str">
            <v>I_KYC3</v>
          </cell>
        </row>
        <row r="403">
          <cell r="AD403" t="str">
            <v>I_KYC4</v>
          </cell>
        </row>
        <row r="404">
          <cell r="AD404" t="str">
            <v>I_KYCE</v>
          </cell>
        </row>
        <row r="405">
          <cell r="AD405" t="str">
            <v>I_KYCG</v>
          </cell>
        </row>
        <row r="406">
          <cell r="AD406" t="str">
            <v>I_KYCI</v>
          </cell>
        </row>
        <row r="407">
          <cell r="AD407" t="str">
            <v>I_KYCM</v>
          </cell>
        </row>
        <row r="408">
          <cell r="AD408" t="str">
            <v>I_KYCP</v>
          </cell>
        </row>
        <row r="409">
          <cell r="AD409" t="str">
            <v>I_KYEB</v>
          </cell>
        </row>
        <row r="410">
          <cell r="AD410" t="str">
            <v>I_KYGD</v>
          </cell>
        </row>
        <row r="411">
          <cell r="AD411" t="str">
            <v>I_KYGE</v>
          </cell>
        </row>
        <row r="412">
          <cell r="AD412" t="str">
            <v>I_KYGH</v>
          </cell>
        </row>
        <row r="413">
          <cell r="AD413" t="str">
            <v>I_KYGI</v>
          </cell>
        </row>
        <row r="414">
          <cell r="AD414" t="str">
            <v>I_KYIC</v>
          </cell>
        </row>
        <row r="415">
          <cell r="AD415" t="str">
            <v>I_KYIF</v>
          </cell>
        </row>
        <row r="416">
          <cell r="AD416" t="str">
            <v>I_KYJC</v>
          </cell>
        </row>
        <row r="417">
          <cell r="AD417" t="str">
            <v>I_KYJH</v>
          </cell>
        </row>
        <row r="418">
          <cell r="AD418" t="str">
            <v>I_KYJP</v>
          </cell>
        </row>
        <row r="419">
          <cell r="AD419" t="str">
            <v>I_KYKC</v>
          </cell>
        </row>
        <row r="420">
          <cell r="AD420" t="str">
            <v>I_KYKE</v>
          </cell>
        </row>
        <row r="421">
          <cell r="AD421" t="str">
            <v>I_KYKS</v>
          </cell>
        </row>
        <row r="422">
          <cell r="AD422" t="str">
            <v>I_KYL1</v>
          </cell>
        </row>
        <row r="423">
          <cell r="AD423" t="str">
            <v>I_KYL2</v>
          </cell>
        </row>
        <row r="424">
          <cell r="AD424" t="str">
            <v>I_KYL3</v>
          </cell>
        </row>
        <row r="425">
          <cell r="AD425" t="str">
            <v>I_KYL4</v>
          </cell>
        </row>
        <row r="426">
          <cell r="AD426" t="str">
            <v>I_KYM2</v>
          </cell>
        </row>
        <row r="427">
          <cell r="AD427" t="str">
            <v>I_KYMH</v>
          </cell>
        </row>
        <row r="428">
          <cell r="AD428" t="str">
            <v>I_KYOH</v>
          </cell>
        </row>
        <row r="429">
          <cell r="AD429" t="str">
            <v>I_KYOL</v>
          </cell>
        </row>
        <row r="430">
          <cell r="AD430" t="str">
            <v>I_KYOS</v>
          </cell>
        </row>
        <row r="431">
          <cell r="AD431" t="str">
            <v>I_KYP1</v>
          </cell>
        </row>
        <row r="432">
          <cell r="AD432" t="str">
            <v>I_KYP2</v>
          </cell>
        </row>
        <row r="433">
          <cell r="AD433" t="str">
            <v>I_KYPH</v>
          </cell>
        </row>
        <row r="434">
          <cell r="AD434" t="str">
            <v>I_KYPL</v>
          </cell>
        </row>
        <row r="435">
          <cell r="AD435" t="str">
            <v>I_KYPP</v>
          </cell>
        </row>
        <row r="436">
          <cell r="AD436" t="str">
            <v>I_KYR1</v>
          </cell>
        </row>
        <row r="437">
          <cell r="AD437" t="str">
            <v>I_KYR2</v>
          </cell>
        </row>
        <row r="438">
          <cell r="AD438" t="str">
            <v>I_KYRL</v>
          </cell>
        </row>
        <row r="439">
          <cell r="AD439" t="str">
            <v>I_KYSG</v>
          </cell>
        </row>
        <row r="440">
          <cell r="AD440" t="str">
            <v>I_KYSP</v>
          </cell>
        </row>
        <row r="441">
          <cell r="AD441" t="str">
            <v>I_KYT1</v>
          </cell>
        </row>
        <row r="442">
          <cell r="AD442" t="str">
            <v>I_KYT2</v>
          </cell>
        </row>
        <row r="443">
          <cell r="AD443" t="str">
            <v>I_KYTH</v>
          </cell>
        </row>
        <row r="444">
          <cell r="AD444" t="str">
            <v>I_KYTT</v>
          </cell>
        </row>
        <row r="445">
          <cell r="AD445" t="str">
            <v>I_KZ11</v>
          </cell>
        </row>
        <row r="446">
          <cell r="AD446" t="str">
            <v>I_KZ14</v>
          </cell>
        </row>
        <row r="447">
          <cell r="AD447" t="str">
            <v>I_KZ15</v>
          </cell>
        </row>
        <row r="448">
          <cell r="AD448" t="str">
            <v>I_KZ18</v>
          </cell>
        </row>
        <row r="449">
          <cell r="AD449" t="str">
            <v>I_KZ20</v>
          </cell>
        </row>
        <row r="450">
          <cell r="AD450" t="str">
            <v>I_KZ23</v>
          </cell>
        </row>
        <row r="451">
          <cell r="AD451" t="str">
            <v>I_KZ25</v>
          </cell>
        </row>
        <row r="452">
          <cell r="AD452" t="str">
            <v>I_KZ30</v>
          </cell>
        </row>
        <row r="453">
          <cell r="AD453" t="str">
            <v>I_KZ45</v>
          </cell>
        </row>
        <row r="454">
          <cell r="AD454" t="str">
            <v>I_KZ47</v>
          </cell>
        </row>
        <row r="455">
          <cell r="AD455" t="str">
            <v>I_KZ51</v>
          </cell>
        </row>
        <row r="456">
          <cell r="AD456" t="str">
            <v>I_KZ53</v>
          </cell>
        </row>
        <row r="457">
          <cell r="AD457" t="str">
            <v>I_KZ57</v>
          </cell>
        </row>
        <row r="458">
          <cell r="AD458" t="str">
            <v>I_KZ58</v>
          </cell>
        </row>
        <row r="459">
          <cell r="AD459" t="str">
            <v>I_KZ59</v>
          </cell>
        </row>
        <row r="460">
          <cell r="AD460" t="str">
            <v>I_KZ65</v>
          </cell>
        </row>
        <row r="461">
          <cell r="AD461" t="str">
            <v>I_KZ66</v>
          </cell>
        </row>
        <row r="462">
          <cell r="AD462" t="str">
            <v>I_LK10</v>
          </cell>
        </row>
        <row r="463">
          <cell r="AD463" t="str">
            <v>I_LU41</v>
          </cell>
        </row>
        <row r="464">
          <cell r="AD464" t="str">
            <v>I_MU10</v>
          </cell>
        </row>
        <row r="465">
          <cell r="AD465" t="str">
            <v>I_MU41</v>
          </cell>
        </row>
        <row r="466">
          <cell r="AD466" t="str">
            <v>I_MU42</v>
          </cell>
        </row>
        <row r="467">
          <cell r="AD467" t="str">
            <v>I_MU43</v>
          </cell>
        </row>
        <row r="468">
          <cell r="AD468" t="str">
            <v>I_MU45</v>
          </cell>
        </row>
        <row r="469">
          <cell r="AD469" t="str">
            <v>I_MU46</v>
          </cell>
        </row>
        <row r="470">
          <cell r="AD470" t="str">
            <v>I_MU47</v>
          </cell>
        </row>
        <row r="471">
          <cell r="AD471" t="str">
            <v>I_MU48</v>
          </cell>
        </row>
        <row r="472">
          <cell r="AD472" t="str">
            <v>I_MX02</v>
          </cell>
        </row>
        <row r="473">
          <cell r="AD473" t="str">
            <v>I_MX09</v>
          </cell>
        </row>
        <row r="474">
          <cell r="AD474" t="str">
            <v>I_MX10</v>
          </cell>
        </row>
        <row r="475">
          <cell r="AD475" t="str">
            <v>I_MX11</v>
          </cell>
        </row>
        <row r="476">
          <cell r="AD476" t="str">
            <v>I_MX12</v>
          </cell>
        </row>
        <row r="477">
          <cell r="AD477" t="str">
            <v>I_MX13</v>
          </cell>
        </row>
        <row r="478">
          <cell r="AD478" t="str">
            <v>I_MX14</v>
          </cell>
        </row>
        <row r="479">
          <cell r="AD479" t="str">
            <v>I_MX15</v>
          </cell>
        </row>
        <row r="480">
          <cell r="AD480" t="str">
            <v>I_MX16</v>
          </cell>
        </row>
        <row r="481">
          <cell r="AD481" t="str">
            <v>I_MX17</v>
          </cell>
        </row>
        <row r="482">
          <cell r="AD482" t="str">
            <v>I_MX18</v>
          </cell>
        </row>
        <row r="483">
          <cell r="AD483" t="str">
            <v>I_MX19</v>
          </cell>
        </row>
        <row r="484">
          <cell r="AD484" t="str">
            <v>I_MX20</v>
          </cell>
        </row>
        <row r="485">
          <cell r="AD485" t="str">
            <v>I_MX21</v>
          </cell>
        </row>
        <row r="486">
          <cell r="AD486" t="str">
            <v>I_MX41</v>
          </cell>
        </row>
        <row r="487">
          <cell r="AD487" t="str">
            <v>I_MX42</v>
          </cell>
        </row>
        <row r="488">
          <cell r="AD488" t="str">
            <v>I_MX43</v>
          </cell>
        </row>
        <row r="489">
          <cell r="AD489" t="str">
            <v>I_MX45</v>
          </cell>
        </row>
        <row r="490">
          <cell r="AD490" t="str">
            <v>I_MX47</v>
          </cell>
        </row>
        <row r="491">
          <cell r="AD491" t="str">
            <v>I_MX48</v>
          </cell>
        </row>
        <row r="492">
          <cell r="AD492" t="str">
            <v>I_MX49</v>
          </cell>
        </row>
        <row r="493">
          <cell r="AD493" t="str">
            <v>I_MX50</v>
          </cell>
        </row>
        <row r="494">
          <cell r="AD494" t="str">
            <v>I_MY10</v>
          </cell>
        </row>
        <row r="495">
          <cell r="AD495" t="str">
            <v>I_MY11</v>
          </cell>
        </row>
        <row r="496">
          <cell r="AD496" t="str">
            <v>I_MY20</v>
          </cell>
        </row>
        <row r="497">
          <cell r="AD497" t="str">
            <v>I_MY30</v>
          </cell>
        </row>
        <row r="498">
          <cell r="AD498" t="str">
            <v>I_MY31</v>
          </cell>
        </row>
        <row r="499">
          <cell r="AD499" t="str">
            <v>I_MY32</v>
          </cell>
        </row>
        <row r="500">
          <cell r="AD500" t="str">
            <v>I_MY33</v>
          </cell>
        </row>
        <row r="501">
          <cell r="AD501" t="str">
            <v>I_NG10</v>
          </cell>
        </row>
        <row r="502">
          <cell r="AD502" t="str">
            <v>I_NG30</v>
          </cell>
        </row>
        <row r="503">
          <cell r="AD503" t="str">
            <v>I_NL03</v>
          </cell>
        </row>
        <row r="504">
          <cell r="AD504" t="str">
            <v>I_NL04</v>
          </cell>
        </row>
        <row r="505">
          <cell r="AD505" t="str">
            <v>I_NL05</v>
          </cell>
        </row>
        <row r="506">
          <cell r="AD506" t="str">
            <v>I_NL06</v>
          </cell>
        </row>
        <row r="507">
          <cell r="AD507" t="str">
            <v>I_NL07</v>
          </cell>
        </row>
        <row r="508">
          <cell r="AD508" t="str">
            <v>I_NL08</v>
          </cell>
        </row>
        <row r="509">
          <cell r="AD509" t="str">
            <v>I_NL09</v>
          </cell>
        </row>
        <row r="510">
          <cell r="AD510" t="str">
            <v>I_NL11</v>
          </cell>
        </row>
        <row r="511">
          <cell r="AD511" t="str">
            <v>I_NL12</v>
          </cell>
        </row>
        <row r="512">
          <cell r="AD512" t="str">
            <v>I_NL13</v>
          </cell>
        </row>
        <row r="513">
          <cell r="AD513" t="str">
            <v>I_NL14</v>
          </cell>
        </row>
        <row r="514">
          <cell r="AD514" t="str">
            <v>I_NL15</v>
          </cell>
        </row>
        <row r="515">
          <cell r="AD515" t="str">
            <v>I_NL16</v>
          </cell>
        </row>
        <row r="516">
          <cell r="AD516" t="str">
            <v>I_NL17</v>
          </cell>
        </row>
        <row r="517">
          <cell r="AD517" t="str">
            <v>I_NL18</v>
          </cell>
        </row>
        <row r="518">
          <cell r="AD518" t="str">
            <v>I_NL41</v>
          </cell>
        </row>
        <row r="519">
          <cell r="AD519" t="str">
            <v>I_NL42</v>
          </cell>
        </row>
        <row r="520">
          <cell r="AD520" t="str">
            <v>I_NL43</v>
          </cell>
        </row>
        <row r="521">
          <cell r="AD521" t="str">
            <v>I_NL44</v>
          </cell>
        </row>
        <row r="522">
          <cell r="AD522" t="str">
            <v>I_NL46</v>
          </cell>
        </row>
        <row r="523">
          <cell r="AD523" t="str">
            <v>I_NL47</v>
          </cell>
        </row>
        <row r="524">
          <cell r="AD524" t="str">
            <v>I_NL48</v>
          </cell>
        </row>
        <row r="525">
          <cell r="AD525" t="str">
            <v>I_NL49</v>
          </cell>
        </row>
        <row r="526">
          <cell r="AD526" t="str">
            <v>I_NL50</v>
          </cell>
        </row>
        <row r="527">
          <cell r="AD527" t="str">
            <v>I_NL51</v>
          </cell>
        </row>
        <row r="528">
          <cell r="AD528" t="str">
            <v>I_NL52</v>
          </cell>
        </row>
        <row r="529">
          <cell r="AD529" t="str">
            <v>I_NL53</v>
          </cell>
        </row>
        <row r="530">
          <cell r="AD530" t="str">
            <v>I_NL54</v>
          </cell>
        </row>
        <row r="531">
          <cell r="AD531" t="str">
            <v>I_NL55</v>
          </cell>
        </row>
        <row r="532">
          <cell r="AD532" t="str">
            <v>I_NL56</v>
          </cell>
        </row>
        <row r="533">
          <cell r="AD533" t="str">
            <v>I_NL57</v>
          </cell>
        </row>
        <row r="534">
          <cell r="AD534" t="str">
            <v>I_NL58</v>
          </cell>
        </row>
        <row r="535">
          <cell r="AD535" t="str">
            <v>I_NL59</v>
          </cell>
        </row>
        <row r="536">
          <cell r="AD536" t="str">
            <v>I_NL61</v>
          </cell>
        </row>
        <row r="537">
          <cell r="AD537" t="str">
            <v>I_NL62</v>
          </cell>
        </row>
        <row r="538">
          <cell r="AD538" t="str">
            <v>I_NL63</v>
          </cell>
        </row>
        <row r="539">
          <cell r="AD539" t="str">
            <v>I_NL64</v>
          </cell>
        </row>
        <row r="540">
          <cell r="AD540" t="str">
            <v>I_NL65</v>
          </cell>
        </row>
        <row r="541">
          <cell r="AD541" t="str">
            <v>I_NL66</v>
          </cell>
        </row>
        <row r="542">
          <cell r="AD542" t="str">
            <v>I_NL67</v>
          </cell>
        </row>
        <row r="543">
          <cell r="AD543" t="str">
            <v>I_NL68</v>
          </cell>
        </row>
        <row r="544">
          <cell r="AD544" t="str">
            <v>I_NL71</v>
          </cell>
        </row>
        <row r="545">
          <cell r="AD545" t="str">
            <v>I_NL72</v>
          </cell>
        </row>
        <row r="546">
          <cell r="AD546" t="str">
            <v>I_NL73</v>
          </cell>
        </row>
        <row r="547">
          <cell r="AD547" t="str">
            <v>I_NL74</v>
          </cell>
        </row>
        <row r="548">
          <cell r="AD548" t="str">
            <v>I_NL75</v>
          </cell>
        </row>
        <row r="549">
          <cell r="AD549" t="str">
            <v>I_NL76</v>
          </cell>
        </row>
        <row r="550">
          <cell r="AD550" t="str">
            <v>I_NL77</v>
          </cell>
        </row>
        <row r="551">
          <cell r="AD551" t="str">
            <v>I_NL78</v>
          </cell>
        </row>
        <row r="552">
          <cell r="AD552" t="str">
            <v>I_NL79</v>
          </cell>
        </row>
        <row r="553">
          <cell r="AD553" t="str">
            <v>I_NL81</v>
          </cell>
        </row>
        <row r="554">
          <cell r="AD554" t="str">
            <v>I_NL82</v>
          </cell>
        </row>
        <row r="555">
          <cell r="AD555" t="str">
            <v>I_NL83</v>
          </cell>
        </row>
        <row r="556">
          <cell r="AD556" t="str">
            <v>I_NL84</v>
          </cell>
        </row>
        <row r="557">
          <cell r="AD557" t="str">
            <v>I_NL85</v>
          </cell>
        </row>
        <row r="558">
          <cell r="AD558" t="str">
            <v>I_NL86</v>
          </cell>
        </row>
        <row r="559">
          <cell r="AD559" t="str">
            <v>I_NL87</v>
          </cell>
        </row>
        <row r="560">
          <cell r="AD560" t="str">
            <v>I_NL88</v>
          </cell>
        </row>
        <row r="561">
          <cell r="AD561" t="str">
            <v>I_NL90</v>
          </cell>
        </row>
        <row r="562">
          <cell r="AD562" t="str">
            <v>I_NL91</v>
          </cell>
        </row>
        <row r="563">
          <cell r="AD563" t="str">
            <v>I_NL92</v>
          </cell>
        </row>
        <row r="564">
          <cell r="AD564" t="str">
            <v>I_NL93</v>
          </cell>
        </row>
        <row r="565">
          <cell r="AD565" t="str">
            <v>I_NLA4</v>
          </cell>
        </row>
        <row r="566">
          <cell r="AD566" t="str">
            <v>I_NLA5</v>
          </cell>
        </row>
        <row r="567">
          <cell r="AD567" t="str">
            <v>I_NLA6</v>
          </cell>
        </row>
        <row r="568">
          <cell r="AD568" t="str">
            <v>I_NLA7</v>
          </cell>
        </row>
        <row r="569">
          <cell r="AD569" t="str">
            <v>I_NLA8</v>
          </cell>
        </row>
        <row r="570">
          <cell r="AD570" t="str">
            <v>I_NLA9</v>
          </cell>
        </row>
        <row r="571">
          <cell r="AD571" t="str">
            <v>I_NLB1</v>
          </cell>
        </row>
        <row r="572">
          <cell r="AD572" t="str">
            <v>I_NLB2</v>
          </cell>
        </row>
        <row r="573">
          <cell r="AD573" t="str">
            <v>I_NLB3</v>
          </cell>
        </row>
        <row r="574">
          <cell r="AD574" t="str">
            <v>I_NLB4</v>
          </cell>
        </row>
        <row r="575">
          <cell r="AD575" t="str">
            <v>I_NLB5</v>
          </cell>
        </row>
        <row r="576">
          <cell r="AD576" t="str">
            <v>I_NLB6</v>
          </cell>
        </row>
        <row r="577">
          <cell r="AD577" t="str">
            <v>I_NLB8</v>
          </cell>
        </row>
        <row r="578">
          <cell r="AD578" t="str">
            <v>I_NLB9</v>
          </cell>
        </row>
        <row r="579">
          <cell r="AD579" t="str">
            <v>I_NLBS</v>
          </cell>
        </row>
        <row r="580">
          <cell r="AD580" t="str">
            <v>I_NLBV</v>
          </cell>
        </row>
        <row r="581">
          <cell r="AD581" t="str">
            <v>I_NLEB</v>
          </cell>
        </row>
        <row r="582">
          <cell r="AD582" t="str">
            <v>I_NLEH</v>
          </cell>
        </row>
        <row r="583">
          <cell r="AD583" t="str">
            <v>I_NLEL</v>
          </cell>
        </row>
        <row r="584">
          <cell r="AD584" t="str">
            <v>I_NLGN</v>
          </cell>
        </row>
        <row r="585">
          <cell r="AD585" t="str">
            <v>I_NLMB</v>
          </cell>
        </row>
        <row r="586">
          <cell r="AD586" t="str">
            <v>I_NLNH</v>
          </cell>
        </row>
        <row r="587">
          <cell r="AD587" t="str">
            <v>I_NLOS</v>
          </cell>
        </row>
        <row r="588">
          <cell r="AD588" t="str">
            <v>I_NLPO</v>
          </cell>
        </row>
        <row r="589">
          <cell r="AD589" t="str">
            <v>I_NLRH</v>
          </cell>
        </row>
        <row r="590">
          <cell r="AD590" t="str">
            <v>I_NLSL</v>
          </cell>
        </row>
        <row r="591">
          <cell r="AD591" t="str">
            <v>I_OM10</v>
          </cell>
        </row>
        <row r="592">
          <cell r="AD592" t="str">
            <v>I_PA02</v>
          </cell>
        </row>
        <row r="593">
          <cell r="AD593" t="str">
            <v>I_PA12</v>
          </cell>
        </row>
        <row r="594">
          <cell r="AD594" t="str">
            <v>I_PA41</v>
          </cell>
        </row>
        <row r="595">
          <cell r="AD595" t="str">
            <v>I_PA42</v>
          </cell>
        </row>
        <row r="596">
          <cell r="AD596" t="str">
            <v>I_PA43</v>
          </cell>
        </row>
        <row r="597">
          <cell r="AD597" t="str">
            <v>I_PA45</v>
          </cell>
        </row>
        <row r="598">
          <cell r="AD598" t="str">
            <v>I_PE10</v>
          </cell>
        </row>
        <row r="599">
          <cell r="AD599" t="str">
            <v>I_PH10</v>
          </cell>
        </row>
        <row r="600">
          <cell r="AD600" t="str">
            <v>I_PH11</v>
          </cell>
        </row>
        <row r="601">
          <cell r="AD601" t="str">
            <v>I_PH12</v>
          </cell>
        </row>
        <row r="602">
          <cell r="AD602" t="str">
            <v>I_PH13</v>
          </cell>
        </row>
        <row r="603">
          <cell r="AD603" t="str">
            <v>I_PH14</v>
          </cell>
        </row>
        <row r="604">
          <cell r="AD604" t="str">
            <v>I_PH16</v>
          </cell>
        </row>
        <row r="605">
          <cell r="AD605" t="str">
            <v>I_PH19</v>
          </cell>
        </row>
        <row r="606">
          <cell r="AD606" t="str">
            <v>I_PK10</v>
          </cell>
        </row>
        <row r="607">
          <cell r="AD607" t="str">
            <v>I_PK11</v>
          </cell>
        </row>
        <row r="608">
          <cell r="AD608" t="str">
            <v>I_PK12</v>
          </cell>
        </row>
        <row r="609">
          <cell r="AD609" t="str">
            <v>I_PK13</v>
          </cell>
        </row>
        <row r="610">
          <cell r="AD610" t="str">
            <v>I_PL10</v>
          </cell>
        </row>
        <row r="611">
          <cell r="AD611" t="str">
            <v>I_PL41</v>
          </cell>
        </row>
        <row r="612">
          <cell r="AD612" t="str">
            <v>I_QA10</v>
          </cell>
        </row>
        <row r="613">
          <cell r="AD613" t="str">
            <v>I_QA12</v>
          </cell>
        </row>
        <row r="614">
          <cell r="AD614" t="str">
            <v>I_QA13</v>
          </cell>
        </row>
        <row r="615">
          <cell r="AD615" t="str">
            <v>I_RO41</v>
          </cell>
        </row>
        <row r="616">
          <cell r="AD616" t="str">
            <v>I_RU02</v>
          </cell>
        </row>
        <row r="617">
          <cell r="AD617" t="str">
            <v>I_RU03</v>
          </cell>
        </row>
        <row r="618">
          <cell r="AD618" t="str">
            <v>I_RU04</v>
          </cell>
        </row>
        <row r="619">
          <cell r="AD619" t="str">
            <v>I_SG02</v>
          </cell>
        </row>
        <row r="620">
          <cell r="AD620" t="str">
            <v>I_SG03</v>
          </cell>
        </row>
        <row r="621">
          <cell r="AD621" t="str">
            <v>I_SG04</v>
          </cell>
        </row>
        <row r="622">
          <cell r="AD622" t="str">
            <v>I_SG05</v>
          </cell>
        </row>
        <row r="623">
          <cell r="AD623" t="str">
            <v>I_SG06</v>
          </cell>
        </row>
        <row r="624">
          <cell r="AD624" t="str">
            <v>I_SG07</v>
          </cell>
        </row>
        <row r="625">
          <cell r="AD625" t="str">
            <v>I_SG08</v>
          </cell>
        </row>
        <row r="626">
          <cell r="AD626" t="str">
            <v>I_SG09</v>
          </cell>
        </row>
        <row r="627">
          <cell r="AD627" t="str">
            <v>I_SG10</v>
          </cell>
        </row>
        <row r="628">
          <cell r="AD628" t="str">
            <v>I_SG11</v>
          </cell>
        </row>
        <row r="629">
          <cell r="AD629" t="str">
            <v>I_SG12</v>
          </cell>
        </row>
        <row r="630">
          <cell r="AD630" t="str">
            <v>I_SG13</v>
          </cell>
        </row>
        <row r="631">
          <cell r="AD631" t="str">
            <v>I_SG14</v>
          </cell>
        </row>
        <row r="632">
          <cell r="AD632" t="str">
            <v>I_SG15</v>
          </cell>
        </row>
        <row r="633">
          <cell r="AD633" t="str">
            <v>I_SG16</v>
          </cell>
        </row>
        <row r="634">
          <cell r="AD634" t="str">
            <v>I_SG17</v>
          </cell>
        </row>
        <row r="635">
          <cell r="AD635" t="str">
            <v>I_SG18</v>
          </cell>
        </row>
        <row r="636">
          <cell r="AD636" t="str">
            <v>I_SG19</v>
          </cell>
        </row>
        <row r="637">
          <cell r="AD637" t="str">
            <v>I_SG20</v>
          </cell>
        </row>
        <row r="638">
          <cell r="AD638" t="str">
            <v>I_SG41</v>
          </cell>
        </row>
        <row r="639">
          <cell r="AD639" t="str">
            <v>I_SG42</v>
          </cell>
        </row>
        <row r="640">
          <cell r="AD640" t="str">
            <v>I_SV10</v>
          </cell>
        </row>
        <row r="641">
          <cell r="AD641" t="str">
            <v>I_SV11</v>
          </cell>
        </row>
        <row r="642">
          <cell r="AD642" t="str">
            <v>I_SV12</v>
          </cell>
        </row>
        <row r="643">
          <cell r="AD643" t="str">
            <v>I_SV20</v>
          </cell>
        </row>
        <row r="644">
          <cell r="AD644" t="str">
            <v>I_SV30</v>
          </cell>
        </row>
        <row r="645">
          <cell r="AD645" t="str">
            <v>I_SV31</v>
          </cell>
        </row>
        <row r="646">
          <cell r="AD646" t="str">
            <v>I_SV32</v>
          </cell>
        </row>
        <row r="647">
          <cell r="AD647" t="str">
            <v>I_SV33</v>
          </cell>
        </row>
        <row r="648">
          <cell r="AD648" t="str">
            <v>I_SV34</v>
          </cell>
        </row>
        <row r="649">
          <cell r="AD649" t="str">
            <v>I_SV39</v>
          </cell>
        </row>
        <row r="650">
          <cell r="AD650" t="str">
            <v>I_SV40</v>
          </cell>
        </row>
        <row r="651">
          <cell r="AD651" t="str">
            <v>I_SV41</v>
          </cell>
        </row>
        <row r="652">
          <cell r="AD652" t="str">
            <v>I_SV43</v>
          </cell>
        </row>
        <row r="653">
          <cell r="AD653" t="str">
            <v>I_SV44</v>
          </cell>
        </row>
        <row r="654">
          <cell r="AD654" t="str">
            <v>I_SV46</v>
          </cell>
        </row>
        <row r="655">
          <cell r="AD655" t="str">
            <v>I_SV47</v>
          </cell>
        </row>
        <row r="656">
          <cell r="AD656" t="str">
            <v>I_SV48</v>
          </cell>
        </row>
        <row r="657">
          <cell r="AD657" t="str">
            <v>I_SV50</v>
          </cell>
        </row>
        <row r="658">
          <cell r="AD658" t="str">
            <v>I_SV61</v>
          </cell>
        </row>
        <row r="659">
          <cell r="AD659" t="str">
            <v>I_SV62</v>
          </cell>
        </row>
        <row r="660">
          <cell r="AD660" t="str">
            <v>I_SV63</v>
          </cell>
        </row>
        <row r="661">
          <cell r="AD661" t="str">
            <v>I_SV71</v>
          </cell>
        </row>
        <row r="662">
          <cell r="AD662" t="str">
            <v>I_TJ10</v>
          </cell>
        </row>
        <row r="663">
          <cell r="AD663" t="str">
            <v>I_TR02</v>
          </cell>
        </row>
        <row r="664">
          <cell r="AD664" t="str">
            <v>I_TR03</v>
          </cell>
        </row>
        <row r="665">
          <cell r="AD665" t="str">
            <v>I_TR04</v>
          </cell>
        </row>
        <row r="666">
          <cell r="AD666" t="str">
            <v>I_TR05</v>
          </cell>
        </row>
        <row r="667">
          <cell r="AD667" t="str">
            <v>I_TR06</v>
          </cell>
        </row>
        <row r="668">
          <cell r="AD668" t="str">
            <v>I_TR07</v>
          </cell>
        </row>
        <row r="669">
          <cell r="AD669" t="str">
            <v>I_TR08</v>
          </cell>
        </row>
        <row r="670">
          <cell r="AD670" t="str">
            <v>I_TR09</v>
          </cell>
        </row>
        <row r="671">
          <cell r="AD671" t="str">
            <v>I_TR10</v>
          </cell>
        </row>
        <row r="672">
          <cell r="AD672" t="str">
            <v>I_TR11</v>
          </cell>
        </row>
        <row r="673">
          <cell r="AD673" t="str">
            <v>I_TR12</v>
          </cell>
        </row>
        <row r="674">
          <cell r="AD674" t="str">
            <v>I_TR13</v>
          </cell>
        </row>
        <row r="675">
          <cell r="AD675" t="str">
            <v>I_TR14</v>
          </cell>
        </row>
        <row r="676">
          <cell r="AD676" t="str">
            <v>I_TR41</v>
          </cell>
        </row>
        <row r="677">
          <cell r="AD677" t="str">
            <v>I_TR42</v>
          </cell>
        </row>
        <row r="678">
          <cell r="AD678" t="str">
            <v>I_TR43</v>
          </cell>
        </row>
        <row r="679">
          <cell r="AD679" t="str">
            <v>I_TR44</v>
          </cell>
        </row>
        <row r="680">
          <cell r="AD680" t="str">
            <v>I_TR45</v>
          </cell>
        </row>
        <row r="681">
          <cell r="AD681" t="str">
            <v>I_TR46</v>
          </cell>
        </row>
        <row r="682">
          <cell r="AD682" t="str">
            <v>I_TR47</v>
          </cell>
        </row>
        <row r="683">
          <cell r="AD683" t="str">
            <v>I_TT01</v>
          </cell>
        </row>
        <row r="684">
          <cell r="AD684" t="str">
            <v>I_TT02</v>
          </cell>
        </row>
        <row r="685">
          <cell r="AD685" t="str">
            <v>I_TT03</v>
          </cell>
        </row>
        <row r="686">
          <cell r="AD686" t="str">
            <v>I_UA10</v>
          </cell>
        </row>
        <row r="687">
          <cell r="AD687" t="str">
            <v>I_UA11</v>
          </cell>
        </row>
        <row r="688">
          <cell r="AD688" t="str">
            <v>I_UA12</v>
          </cell>
        </row>
        <row r="689">
          <cell r="AD689" t="str">
            <v>I_UA20</v>
          </cell>
        </row>
        <row r="690">
          <cell r="AD690" t="str">
            <v>I_UA30</v>
          </cell>
        </row>
        <row r="691">
          <cell r="AD691" t="str">
            <v>I_UG10</v>
          </cell>
        </row>
        <row r="692">
          <cell r="AD692" t="str">
            <v>I_US02</v>
          </cell>
        </row>
        <row r="693">
          <cell r="AD693" t="str">
            <v>I_US10</v>
          </cell>
        </row>
        <row r="694">
          <cell r="AD694" t="str">
            <v>I_US12</v>
          </cell>
        </row>
        <row r="695">
          <cell r="AD695" t="str">
            <v>I_US13</v>
          </cell>
        </row>
        <row r="696">
          <cell r="AD696" t="str">
            <v>I_US14</v>
          </cell>
        </row>
        <row r="697">
          <cell r="AD697" t="str">
            <v>I_US15</v>
          </cell>
        </row>
        <row r="698">
          <cell r="AD698" t="str">
            <v>I_US16</v>
          </cell>
        </row>
        <row r="699">
          <cell r="AD699" t="str">
            <v>I_US18</v>
          </cell>
        </row>
        <row r="700">
          <cell r="AD700" t="str">
            <v>I_US19</v>
          </cell>
        </row>
        <row r="701">
          <cell r="AD701" t="str">
            <v>I_US1R</v>
          </cell>
        </row>
        <row r="702">
          <cell r="AD702" t="str">
            <v>I_US20</v>
          </cell>
        </row>
        <row r="703">
          <cell r="AD703" t="str">
            <v>I_US22</v>
          </cell>
        </row>
        <row r="704">
          <cell r="AD704" t="str">
            <v>I_US23</v>
          </cell>
        </row>
        <row r="705">
          <cell r="AD705" t="str">
            <v>I_US24</v>
          </cell>
        </row>
        <row r="706">
          <cell r="AD706" t="str">
            <v>I_US25</v>
          </cell>
        </row>
        <row r="707">
          <cell r="AD707" t="str">
            <v>I_US27</v>
          </cell>
        </row>
        <row r="708">
          <cell r="AD708" t="str">
            <v>I_US2R</v>
          </cell>
        </row>
        <row r="709">
          <cell r="AD709" t="str">
            <v>I_US30</v>
          </cell>
        </row>
        <row r="710">
          <cell r="AD710" t="str">
            <v>I_US31</v>
          </cell>
        </row>
        <row r="711">
          <cell r="AD711" t="str">
            <v>I_US32</v>
          </cell>
        </row>
        <row r="712">
          <cell r="AD712" t="str">
            <v>I_US33</v>
          </cell>
        </row>
        <row r="713">
          <cell r="AD713" t="str">
            <v>I_US34</v>
          </cell>
        </row>
        <row r="714">
          <cell r="AD714" t="str">
            <v>I_US35</v>
          </cell>
        </row>
        <row r="715">
          <cell r="AD715" t="str">
            <v>I_US36</v>
          </cell>
        </row>
        <row r="716">
          <cell r="AD716" t="str">
            <v>I_US37</v>
          </cell>
        </row>
        <row r="717">
          <cell r="AD717" t="str">
            <v>I_US38</v>
          </cell>
        </row>
        <row r="718">
          <cell r="AD718" t="str">
            <v>I_US39</v>
          </cell>
        </row>
        <row r="719">
          <cell r="AD719" t="str">
            <v>I_US40</v>
          </cell>
        </row>
        <row r="720">
          <cell r="AD720" t="str">
            <v>I_US41</v>
          </cell>
        </row>
        <row r="721">
          <cell r="AD721" t="str">
            <v>I_US42</v>
          </cell>
        </row>
        <row r="722">
          <cell r="AD722" t="str">
            <v>I_US43</v>
          </cell>
        </row>
        <row r="723">
          <cell r="AD723" t="str">
            <v>I_US44</v>
          </cell>
        </row>
        <row r="724">
          <cell r="AD724" t="str">
            <v>I_US45</v>
          </cell>
        </row>
        <row r="725">
          <cell r="AD725" t="str">
            <v>I_US46</v>
          </cell>
        </row>
        <row r="726">
          <cell r="AD726" t="str">
            <v>I_US47</v>
          </cell>
        </row>
        <row r="727">
          <cell r="AD727" t="str">
            <v>I_US48</v>
          </cell>
        </row>
        <row r="728">
          <cell r="AD728" t="str">
            <v>I_US49</v>
          </cell>
        </row>
        <row r="729">
          <cell r="AD729" t="str">
            <v>I_US4C</v>
          </cell>
        </row>
        <row r="730">
          <cell r="AD730" t="str">
            <v>I_US50</v>
          </cell>
        </row>
        <row r="731">
          <cell r="AD731" t="str">
            <v>I_US51</v>
          </cell>
        </row>
        <row r="732">
          <cell r="AD732" t="str">
            <v>I_US53</v>
          </cell>
        </row>
        <row r="733">
          <cell r="AD733" t="str">
            <v>I_US54</v>
          </cell>
        </row>
        <row r="734">
          <cell r="AD734" t="str">
            <v>I_US55</v>
          </cell>
        </row>
        <row r="735">
          <cell r="AD735" t="str">
            <v>I_US56</v>
          </cell>
        </row>
        <row r="736">
          <cell r="AD736" t="str">
            <v>I_US57</v>
          </cell>
        </row>
        <row r="737">
          <cell r="AD737" t="str">
            <v>I_US58</v>
          </cell>
        </row>
        <row r="738">
          <cell r="AD738" t="str">
            <v>I_US59</v>
          </cell>
        </row>
        <row r="739">
          <cell r="AD739" t="str">
            <v>I_US5C</v>
          </cell>
        </row>
        <row r="740">
          <cell r="AD740" t="str">
            <v>I_US60</v>
          </cell>
        </row>
        <row r="741">
          <cell r="AD741" t="str">
            <v>I_US61</v>
          </cell>
        </row>
        <row r="742">
          <cell r="AD742" t="str">
            <v>I_US62</v>
          </cell>
        </row>
        <row r="743">
          <cell r="AD743" t="str">
            <v>I_US63</v>
          </cell>
        </row>
        <row r="744">
          <cell r="AD744" t="str">
            <v>I_US6C</v>
          </cell>
        </row>
        <row r="745">
          <cell r="AD745" t="str">
            <v>I_USA3</v>
          </cell>
        </row>
        <row r="746">
          <cell r="AD746" t="str">
            <v>I_USA4</v>
          </cell>
        </row>
        <row r="747">
          <cell r="AD747" t="str">
            <v>I_USA5</v>
          </cell>
        </row>
        <row r="748">
          <cell r="AD748" t="str">
            <v>I_USA6</v>
          </cell>
        </row>
        <row r="749">
          <cell r="AD749" t="str">
            <v>I_USA7</v>
          </cell>
        </row>
        <row r="750">
          <cell r="AD750" t="str">
            <v>I_USA8</v>
          </cell>
        </row>
        <row r="751">
          <cell r="AD751" t="str">
            <v>I_USAA</v>
          </cell>
        </row>
        <row r="752">
          <cell r="AD752" t="str">
            <v>I_USAC</v>
          </cell>
        </row>
        <row r="753">
          <cell r="AD753" t="str">
            <v>I_USAD</v>
          </cell>
        </row>
        <row r="754">
          <cell r="AD754" t="str">
            <v>I_USAE</v>
          </cell>
        </row>
        <row r="755">
          <cell r="AD755" t="str">
            <v>I_USAF</v>
          </cell>
        </row>
        <row r="756">
          <cell r="AD756" t="str">
            <v>I_USAH</v>
          </cell>
        </row>
        <row r="757">
          <cell r="AD757" t="str">
            <v>I_USAI</v>
          </cell>
        </row>
        <row r="758">
          <cell r="AD758" t="str">
            <v>I_USAK</v>
          </cell>
        </row>
        <row r="759">
          <cell r="AD759" t="str">
            <v>I_USAL</v>
          </cell>
        </row>
        <row r="760">
          <cell r="AD760" t="str">
            <v>I_USAM</v>
          </cell>
        </row>
        <row r="761">
          <cell r="AD761" t="str">
            <v>I_USAR</v>
          </cell>
        </row>
        <row r="762">
          <cell r="AD762" t="str">
            <v>I_USAS</v>
          </cell>
        </row>
        <row r="763">
          <cell r="AD763" t="str">
            <v>I_USAT</v>
          </cell>
        </row>
        <row r="764">
          <cell r="AD764" t="str">
            <v>I_USAV</v>
          </cell>
        </row>
        <row r="765">
          <cell r="AD765" t="str">
            <v>I_USB3</v>
          </cell>
        </row>
        <row r="766">
          <cell r="AD766" t="str">
            <v>I_USB4</v>
          </cell>
        </row>
        <row r="767">
          <cell r="AD767" t="str">
            <v>I_USB5</v>
          </cell>
        </row>
        <row r="768">
          <cell r="AD768" t="str">
            <v>I_USB6</v>
          </cell>
        </row>
        <row r="769">
          <cell r="AD769" t="str">
            <v>I_USB8</v>
          </cell>
        </row>
        <row r="770">
          <cell r="AD770" t="str">
            <v>I_USB9</v>
          </cell>
        </row>
        <row r="771">
          <cell r="AD771" t="str">
            <v>I_USBH</v>
          </cell>
        </row>
        <row r="772">
          <cell r="AD772" t="str">
            <v>I_USBK</v>
          </cell>
        </row>
        <row r="773">
          <cell r="AD773" t="str">
            <v>I_USBL</v>
          </cell>
        </row>
        <row r="774">
          <cell r="AD774" t="str">
            <v>I_USBR</v>
          </cell>
        </row>
        <row r="775">
          <cell r="AD775" t="str">
            <v>I_USBS</v>
          </cell>
        </row>
        <row r="776">
          <cell r="AD776" t="str">
            <v>I_USC1</v>
          </cell>
        </row>
        <row r="777">
          <cell r="AD777" t="str">
            <v>I_USC2</v>
          </cell>
        </row>
        <row r="778">
          <cell r="AD778" t="str">
            <v>I_USC3</v>
          </cell>
        </row>
        <row r="779">
          <cell r="AD779" t="str">
            <v>I_USC4</v>
          </cell>
        </row>
        <row r="780">
          <cell r="AD780" t="str">
            <v>I_USC5</v>
          </cell>
        </row>
        <row r="781">
          <cell r="AD781" t="str">
            <v>I_USC6</v>
          </cell>
        </row>
        <row r="782">
          <cell r="AD782" t="str">
            <v>I_USC7</v>
          </cell>
        </row>
        <row r="783">
          <cell r="AD783" t="str">
            <v>I_USC9</v>
          </cell>
        </row>
        <row r="784">
          <cell r="AD784" t="str">
            <v>I_USCA</v>
          </cell>
        </row>
        <row r="785">
          <cell r="AD785" t="str">
            <v>I_USCC</v>
          </cell>
        </row>
        <row r="786">
          <cell r="AD786" t="str">
            <v>I_USCD</v>
          </cell>
        </row>
        <row r="787">
          <cell r="AD787" t="str">
            <v>I_USCH</v>
          </cell>
        </row>
        <row r="788">
          <cell r="AD788" t="str">
            <v>I_USCI</v>
          </cell>
        </row>
        <row r="789">
          <cell r="AD789" t="str">
            <v>I_USCM</v>
          </cell>
        </row>
        <row r="790">
          <cell r="AD790" t="str">
            <v>I_USCN</v>
          </cell>
        </row>
        <row r="791">
          <cell r="AD791" t="str">
            <v>I_USCP</v>
          </cell>
        </row>
        <row r="792">
          <cell r="AD792" t="str">
            <v>I_USCR</v>
          </cell>
        </row>
        <row r="793">
          <cell r="AD793" t="str">
            <v>I_USCS</v>
          </cell>
        </row>
        <row r="794">
          <cell r="AD794" t="str">
            <v>I_USCV</v>
          </cell>
        </row>
        <row r="795">
          <cell r="AD795" t="str">
            <v>I_USCW</v>
          </cell>
        </row>
        <row r="796">
          <cell r="AD796" t="str">
            <v>I_USCY</v>
          </cell>
        </row>
        <row r="797">
          <cell r="AD797" t="str">
            <v>I_USD1</v>
          </cell>
        </row>
        <row r="798">
          <cell r="AD798" t="str">
            <v>I_USDC</v>
          </cell>
        </row>
        <row r="799">
          <cell r="AD799" t="str">
            <v>I_USDF</v>
          </cell>
        </row>
        <row r="800">
          <cell r="AD800" t="str">
            <v>I_USDP</v>
          </cell>
        </row>
        <row r="801">
          <cell r="AD801" t="str">
            <v>I_USDR</v>
          </cell>
        </row>
        <row r="802">
          <cell r="AD802" t="str">
            <v>I_USDV</v>
          </cell>
        </row>
        <row r="803">
          <cell r="AD803" t="str">
            <v>I_USDW</v>
          </cell>
        </row>
        <row r="804">
          <cell r="AD804" t="str">
            <v>I_USE1</v>
          </cell>
        </row>
        <row r="805">
          <cell r="AD805" t="str">
            <v>I_USE2</v>
          </cell>
        </row>
        <row r="806">
          <cell r="AD806" t="str">
            <v>I_USE3</v>
          </cell>
        </row>
        <row r="807">
          <cell r="AD807" t="str">
            <v>I_USE4</v>
          </cell>
        </row>
        <row r="808">
          <cell r="AD808" t="str">
            <v>I_USE5</v>
          </cell>
        </row>
        <row r="809">
          <cell r="AD809" t="str">
            <v>I_USE9</v>
          </cell>
        </row>
        <row r="810">
          <cell r="AD810" t="str">
            <v>I_USEE</v>
          </cell>
        </row>
        <row r="811">
          <cell r="AD811" t="str">
            <v>I_USEF</v>
          </cell>
        </row>
        <row r="812">
          <cell r="AD812" t="str">
            <v>I_USEG</v>
          </cell>
        </row>
        <row r="813">
          <cell r="AD813" t="str">
            <v>I_USEH</v>
          </cell>
        </row>
        <row r="814">
          <cell r="AD814" t="str">
            <v>I_USEN</v>
          </cell>
        </row>
        <row r="815">
          <cell r="AD815" t="str">
            <v>I_USET</v>
          </cell>
        </row>
        <row r="816">
          <cell r="AD816" t="str">
            <v>I_USF1</v>
          </cell>
        </row>
        <row r="817">
          <cell r="AD817" t="str">
            <v>I_USF2</v>
          </cell>
        </row>
        <row r="818">
          <cell r="AD818" t="str">
            <v>I_USF3</v>
          </cell>
        </row>
        <row r="819">
          <cell r="AD819" t="str">
            <v>I_USF5</v>
          </cell>
        </row>
        <row r="820">
          <cell r="AD820" t="str">
            <v>I_USF8</v>
          </cell>
        </row>
        <row r="821">
          <cell r="AD821" t="str">
            <v>I_USFC</v>
          </cell>
        </row>
        <row r="822">
          <cell r="AD822" t="str">
            <v>I_USFD</v>
          </cell>
        </row>
        <row r="823">
          <cell r="AD823" t="str">
            <v>I_USFH</v>
          </cell>
        </row>
        <row r="824">
          <cell r="AD824" t="str">
            <v>I_USFR</v>
          </cell>
        </row>
        <row r="825">
          <cell r="AD825" t="str">
            <v>I_USG1</v>
          </cell>
        </row>
        <row r="826">
          <cell r="AD826" t="str">
            <v>I_USG2</v>
          </cell>
        </row>
        <row r="827">
          <cell r="AD827" t="str">
            <v>I_USG3</v>
          </cell>
        </row>
        <row r="828">
          <cell r="AD828" t="str">
            <v>I_USG4</v>
          </cell>
        </row>
        <row r="829">
          <cell r="AD829" t="str">
            <v>I_USG5</v>
          </cell>
        </row>
        <row r="830">
          <cell r="AD830" t="str">
            <v>I_USG8</v>
          </cell>
        </row>
        <row r="831">
          <cell r="AD831" t="str">
            <v>I_USG9</v>
          </cell>
        </row>
        <row r="832">
          <cell r="AD832" t="str">
            <v>I_USGC</v>
          </cell>
        </row>
        <row r="833">
          <cell r="AD833" t="str">
            <v>I_USGE</v>
          </cell>
        </row>
        <row r="834">
          <cell r="AD834" t="str">
            <v>I_USGH</v>
          </cell>
        </row>
        <row r="835">
          <cell r="AD835" t="str">
            <v>I_USGI</v>
          </cell>
        </row>
        <row r="836">
          <cell r="AD836" t="str">
            <v>I_USGL</v>
          </cell>
        </row>
        <row r="837">
          <cell r="AD837" t="str">
            <v>I_USGR</v>
          </cell>
        </row>
        <row r="838">
          <cell r="AD838" t="str">
            <v>I_USH1</v>
          </cell>
        </row>
        <row r="839">
          <cell r="AD839" t="str">
            <v>I_USH2</v>
          </cell>
        </row>
        <row r="840">
          <cell r="AD840" t="str">
            <v>I_USHB</v>
          </cell>
        </row>
        <row r="841">
          <cell r="AD841" t="str">
            <v>I_USHD</v>
          </cell>
        </row>
        <row r="842">
          <cell r="AD842" t="str">
            <v>I_USHG</v>
          </cell>
        </row>
        <row r="843">
          <cell r="AD843" t="str">
            <v>I_USHH</v>
          </cell>
        </row>
        <row r="844">
          <cell r="AD844" t="str">
            <v>I_USHI</v>
          </cell>
        </row>
        <row r="845">
          <cell r="AD845" t="str">
            <v>I_USHM</v>
          </cell>
        </row>
        <row r="846">
          <cell r="AD846" t="str">
            <v>I_USHP</v>
          </cell>
        </row>
        <row r="847">
          <cell r="AD847" t="str">
            <v>I_USHW</v>
          </cell>
        </row>
        <row r="848">
          <cell r="AD848" t="str">
            <v>I_USI2</v>
          </cell>
        </row>
        <row r="849">
          <cell r="AD849" t="str">
            <v>I_USIH</v>
          </cell>
        </row>
        <row r="850">
          <cell r="AD850" t="str">
            <v>I_USIN</v>
          </cell>
        </row>
        <row r="851">
          <cell r="AD851" t="str">
            <v>I_USIW</v>
          </cell>
        </row>
        <row r="852">
          <cell r="AD852" t="str">
            <v>I_USJN</v>
          </cell>
        </row>
        <row r="853">
          <cell r="AD853" t="str">
            <v>I_USK1</v>
          </cell>
        </row>
        <row r="854">
          <cell r="AD854" t="str">
            <v>I_USK2</v>
          </cell>
        </row>
        <row r="855">
          <cell r="AD855" t="str">
            <v>I_USKH</v>
          </cell>
        </row>
        <row r="856">
          <cell r="AD856" t="str">
            <v>I_USKR</v>
          </cell>
        </row>
        <row r="857">
          <cell r="AD857" t="str">
            <v>I_USKS</v>
          </cell>
        </row>
        <row r="858">
          <cell r="AD858" t="str">
            <v>I_USKV</v>
          </cell>
        </row>
        <row r="859">
          <cell r="AD859" t="str">
            <v>I_USL1</v>
          </cell>
        </row>
        <row r="860">
          <cell r="AD860" t="str">
            <v>I_USL2</v>
          </cell>
        </row>
        <row r="861">
          <cell r="AD861" t="str">
            <v>I_USL3</v>
          </cell>
        </row>
        <row r="862">
          <cell r="AD862" t="str">
            <v>I_USLA</v>
          </cell>
        </row>
        <row r="863">
          <cell r="AD863" t="str">
            <v>I_USLM</v>
          </cell>
        </row>
        <row r="864">
          <cell r="AD864" t="str">
            <v>I_USM5</v>
          </cell>
        </row>
        <row r="865">
          <cell r="AD865" t="str">
            <v>I_USM6</v>
          </cell>
        </row>
        <row r="866">
          <cell r="AD866" t="str">
            <v>I_USM7</v>
          </cell>
        </row>
        <row r="867">
          <cell r="AD867" t="str">
            <v>I_USMF</v>
          </cell>
        </row>
        <row r="868">
          <cell r="AD868" t="str">
            <v>I_USMI</v>
          </cell>
        </row>
        <row r="869">
          <cell r="AD869" t="str">
            <v>I_USML</v>
          </cell>
        </row>
        <row r="870">
          <cell r="AD870" t="str">
            <v>I_USMM</v>
          </cell>
        </row>
        <row r="871">
          <cell r="AD871" t="str">
            <v>I_USMV</v>
          </cell>
        </row>
        <row r="872">
          <cell r="AD872" t="str">
            <v>I_USMW</v>
          </cell>
        </row>
        <row r="873">
          <cell r="AD873" t="str">
            <v>I_USN1</v>
          </cell>
        </row>
        <row r="874">
          <cell r="AD874" t="str">
            <v>I_USN2</v>
          </cell>
        </row>
        <row r="875">
          <cell r="AD875" t="str">
            <v>I_USN3</v>
          </cell>
        </row>
        <row r="876">
          <cell r="AD876" t="str">
            <v>I_USN4</v>
          </cell>
        </row>
        <row r="877">
          <cell r="AD877" t="str">
            <v>I_USN5</v>
          </cell>
        </row>
        <row r="878">
          <cell r="AD878" t="str">
            <v>I_USN6</v>
          </cell>
        </row>
        <row r="879">
          <cell r="AD879" t="str">
            <v>I_USN7</v>
          </cell>
        </row>
        <row r="880">
          <cell r="AD880" t="str">
            <v>I_USN8</v>
          </cell>
        </row>
        <row r="881">
          <cell r="AD881" t="str">
            <v>I_USN9</v>
          </cell>
        </row>
        <row r="882">
          <cell r="AD882" t="str">
            <v>I_USNH</v>
          </cell>
        </row>
        <row r="883">
          <cell r="AD883" t="str">
            <v>I_USNR</v>
          </cell>
        </row>
        <row r="884">
          <cell r="AD884" t="str">
            <v>I_USNV</v>
          </cell>
        </row>
        <row r="885">
          <cell r="AD885" t="str">
            <v>I_USNY</v>
          </cell>
        </row>
        <row r="886">
          <cell r="AD886" t="str">
            <v>I_USO1</v>
          </cell>
        </row>
        <row r="887">
          <cell r="AD887" t="str">
            <v>I_USO2</v>
          </cell>
        </row>
        <row r="888">
          <cell r="AD888" t="str">
            <v>I_USOD</v>
          </cell>
        </row>
        <row r="889">
          <cell r="AD889" t="str">
            <v>I_USOE</v>
          </cell>
        </row>
        <row r="890">
          <cell r="AD890" t="str">
            <v>I_USOF</v>
          </cell>
        </row>
        <row r="891">
          <cell r="AD891" t="str">
            <v>I_USOH</v>
          </cell>
        </row>
        <row r="892">
          <cell r="AD892" t="str">
            <v>I_USOL</v>
          </cell>
        </row>
        <row r="893">
          <cell r="AD893" t="str">
            <v>I_USOP</v>
          </cell>
        </row>
        <row r="894">
          <cell r="AD894" t="str">
            <v>I_USOX</v>
          </cell>
        </row>
        <row r="895">
          <cell r="AD895" t="str">
            <v>I_USP1</v>
          </cell>
        </row>
        <row r="896">
          <cell r="AD896" t="str">
            <v>I_USP2</v>
          </cell>
        </row>
        <row r="897">
          <cell r="AD897" t="str">
            <v>I_USP3</v>
          </cell>
        </row>
        <row r="898">
          <cell r="AD898" t="str">
            <v>I_USP4</v>
          </cell>
        </row>
        <row r="899">
          <cell r="AD899" t="str">
            <v>I_USP5</v>
          </cell>
        </row>
        <row r="900">
          <cell r="AD900" t="str">
            <v>I_USP6</v>
          </cell>
        </row>
        <row r="901">
          <cell r="AD901" t="str">
            <v>I_USPD</v>
          </cell>
        </row>
        <row r="902">
          <cell r="AD902" t="str">
            <v>I_USPH</v>
          </cell>
        </row>
        <row r="903">
          <cell r="AD903" t="str">
            <v>I_USPI</v>
          </cell>
        </row>
        <row r="904">
          <cell r="AD904" t="str">
            <v>I_USPJ</v>
          </cell>
        </row>
        <row r="905">
          <cell r="AD905" t="str">
            <v>I_USPK</v>
          </cell>
        </row>
        <row r="906">
          <cell r="AD906" t="str">
            <v>I_USPL</v>
          </cell>
        </row>
        <row r="907">
          <cell r="AD907" t="str">
            <v>I_USPM</v>
          </cell>
        </row>
        <row r="908">
          <cell r="AD908" t="str">
            <v>I_USPO</v>
          </cell>
        </row>
        <row r="909">
          <cell r="AD909" t="str">
            <v>I_USPR</v>
          </cell>
        </row>
        <row r="910">
          <cell r="AD910" t="str">
            <v>I_USPS</v>
          </cell>
        </row>
        <row r="911">
          <cell r="AD911" t="str">
            <v>I_USPW</v>
          </cell>
        </row>
        <row r="912">
          <cell r="AD912" t="str">
            <v>I_USQ1</v>
          </cell>
        </row>
        <row r="913">
          <cell r="AD913" t="str">
            <v>I_USQ4</v>
          </cell>
        </row>
        <row r="914">
          <cell r="AD914" t="str">
            <v>I_USQ5</v>
          </cell>
        </row>
        <row r="915">
          <cell r="AD915" t="str">
            <v>I_USQ6</v>
          </cell>
        </row>
        <row r="916">
          <cell r="AD916" t="str">
            <v>I_USQ7</v>
          </cell>
        </row>
        <row r="917">
          <cell r="AD917" t="str">
            <v>I_USQ8</v>
          </cell>
        </row>
        <row r="918">
          <cell r="AD918" t="str">
            <v>I_USR3</v>
          </cell>
        </row>
        <row r="919">
          <cell r="AD919" t="str">
            <v>I_USR4</v>
          </cell>
        </row>
        <row r="920">
          <cell r="AD920" t="str">
            <v>I_USRB</v>
          </cell>
        </row>
        <row r="921">
          <cell r="AD921" t="str">
            <v>I_USRC</v>
          </cell>
        </row>
        <row r="922">
          <cell r="AD922" t="str">
            <v>I_USRL</v>
          </cell>
        </row>
        <row r="923">
          <cell r="AD923" t="str">
            <v>I_USRM</v>
          </cell>
        </row>
        <row r="924">
          <cell r="AD924" t="str">
            <v>I_USRO</v>
          </cell>
        </row>
        <row r="925">
          <cell r="AD925" t="str">
            <v>I_USRV</v>
          </cell>
        </row>
        <row r="926">
          <cell r="AD926" t="str">
            <v>I_USS1</v>
          </cell>
        </row>
        <row r="927">
          <cell r="AD927" t="str">
            <v>I_USS2</v>
          </cell>
        </row>
        <row r="928">
          <cell r="AD928" t="str">
            <v>I_USS3</v>
          </cell>
        </row>
        <row r="929">
          <cell r="AD929" t="str">
            <v>I_USS4</v>
          </cell>
        </row>
        <row r="930">
          <cell r="AD930" t="str">
            <v>I_USS5</v>
          </cell>
        </row>
        <row r="931">
          <cell r="AD931" t="str">
            <v>I_USS6</v>
          </cell>
        </row>
        <row r="932">
          <cell r="AD932" t="str">
            <v>I_USS7</v>
          </cell>
        </row>
        <row r="933">
          <cell r="AD933" t="str">
            <v>I_USS8</v>
          </cell>
        </row>
        <row r="934">
          <cell r="AD934" t="str">
            <v>I_USSA</v>
          </cell>
        </row>
        <row r="935">
          <cell r="AD935" t="str">
            <v>I_USSE</v>
          </cell>
        </row>
        <row r="936">
          <cell r="AD936" t="str">
            <v>I_USSF</v>
          </cell>
        </row>
        <row r="937">
          <cell r="AD937" t="str">
            <v>I_USSH</v>
          </cell>
        </row>
        <row r="938">
          <cell r="AD938" t="str">
            <v>I_USSJ</v>
          </cell>
        </row>
        <row r="939">
          <cell r="AD939" t="str">
            <v>I_USSL</v>
          </cell>
        </row>
        <row r="940">
          <cell r="AD940" t="str">
            <v>I_USSN</v>
          </cell>
        </row>
        <row r="941">
          <cell r="AD941" t="str">
            <v>I_USSO</v>
          </cell>
        </row>
        <row r="942">
          <cell r="AD942" t="str">
            <v>I_USSR</v>
          </cell>
        </row>
        <row r="943">
          <cell r="AD943" t="str">
            <v>I_USST</v>
          </cell>
        </row>
        <row r="944">
          <cell r="AD944" t="str">
            <v>I_USSU</v>
          </cell>
        </row>
        <row r="945">
          <cell r="AD945" t="str">
            <v>I_USSV</v>
          </cell>
        </row>
        <row r="946">
          <cell r="AD946" t="str">
            <v>I_USSW</v>
          </cell>
        </row>
        <row r="947">
          <cell r="AD947" t="str">
            <v>I_UST1</v>
          </cell>
        </row>
        <row r="948">
          <cell r="AD948" t="str">
            <v>I_UST2</v>
          </cell>
        </row>
        <row r="949">
          <cell r="AD949" t="str">
            <v>I_UST3</v>
          </cell>
        </row>
        <row r="950">
          <cell r="AD950" t="str">
            <v>I_UST4</v>
          </cell>
        </row>
        <row r="951">
          <cell r="AD951" t="str">
            <v>I_UST5</v>
          </cell>
        </row>
        <row r="952">
          <cell r="AD952" t="str">
            <v>I_UST7</v>
          </cell>
        </row>
        <row r="953">
          <cell r="AD953" t="str">
            <v>I_UST8</v>
          </cell>
        </row>
        <row r="954">
          <cell r="AD954" t="str">
            <v>I_USTC</v>
          </cell>
        </row>
        <row r="955">
          <cell r="AD955" t="str">
            <v>I_USTE</v>
          </cell>
        </row>
        <row r="956">
          <cell r="AD956" t="str">
            <v>I_USTF</v>
          </cell>
        </row>
        <row r="957">
          <cell r="AD957" t="str">
            <v>I_USTH</v>
          </cell>
        </row>
        <row r="958">
          <cell r="AD958" t="str">
            <v>I_USTI</v>
          </cell>
        </row>
        <row r="959">
          <cell r="AD959" t="str">
            <v>I_USTL</v>
          </cell>
        </row>
        <row r="960">
          <cell r="AD960" t="str">
            <v>I_USTM</v>
          </cell>
        </row>
        <row r="961">
          <cell r="AD961" t="str">
            <v>I_USTN</v>
          </cell>
        </row>
        <row r="962">
          <cell r="AD962" t="str">
            <v>I_USTP</v>
          </cell>
        </row>
        <row r="963">
          <cell r="AD963" t="str">
            <v>I_USTU</v>
          </cell>
        </row>
        <row r="964">
          <cell r="AD964" t="str">
            <v>I_USTW</v>
          </cell>
        </row>
        <row r="965">
          <cell r="AD965" t="str">
            <v>I_USTX</v>
          </cell>
        </row>
        <row r="966">
          <cell r="AD966" t="str">
            <v>I_USTY</v>
          </cell>
        </row>
        <row r="967">
          <cell r="AD967" t="str">
            <v>I_USUR</v>
          </cell>
        </row>
        <row r="968">
          <cell r="AD968" t="str">
            <v>I_USV7</v>
          </cell>
        </row>
        <row r="969">
          <cell r="AD969" t="str">
            <v>I_USVA</v>
          </cell>
        </row>
        <row r="970">
          <cell r="AD970" t="str">
            <v>I_USVP</v>
          </cell>
        </row>
        <row r="971">
          <cell r="AD971" t="str">
            <v>I_USW1</v>
          </cell>
        </row>
        <row r="972">
          <cell r="AD972" t="str">
            <v>I_USW2</v>
          </cell>
        </row>
        <row r="973">
          <cell r="AD973" t="str">
            <v>I_USW3</v>
          </cell>
        </row>
        <row r="974">
          <cell r="AD974" t="str">
            <v>I_USW4</v>
          </cell>
        </row>
        <row r="975">
          <cell r="AD975" t="str">
            <v>I_USW5</v>
          </cell>
        </row>
        <row r="976">
          <cell r="AD976" t="str">
            <v>I_USW6</v>
          </cell>
        </row>
        <row r="977">
          <cell r="AD977" t="str">
            <v>I_USW7</v>
          </cell>
        </row>
        <row r="978">
          <cell r="AD978" t="str">
            <v>I_USW8</v>
          </cell>
        </row>
        <row r="979">
          <cell r="AD979" t="str">
            <v>I_USWD</v>
          </cell>
        </row>
        <row r="980">
          <cell r="AD980" t="str">
            <v>I_USWL</v>
          </cell>
        </row>
        <row r="981">
          <cell r="AD981" t="str">
            <v>I_USWM</v>
          </cell>
        </row>
        <row r="982">
          <cell r="AD982" t="str">
            <v>I_USWO</v>
          </cell>
        </row>
        <row r="983">
          <cell r="AD983" t="str">
            <v>I_USWP</v>
          </cell>
        </row>
        <row r="984">
          <cell r="AD984" t="str">
            <v>I_USWR</v>
          </cell>
        </row>
        <row r="985">
          <cell r="AD985" t="str">
            <v>I_USWW</v>
          </cell>
        </row>
        <row r="986">
          <cell r="AD986" t="str">
            <v>I_USY1</v>
          </cell>
        </row>
        <row r="987">
          <cell r="AD987" t="str">
            <v>I_USY2</v>
          </cell>
        </row>
        <row r="988">
          <cell r="AD988" t="str">
            <v>I_USY3</v>
          </cell>
        </row>
        <row r="989">
          <cell r="AD989" t="str">
            <v>I_USY4</v>
          </cell>
        </row>
        <row r="990">
          <cell r="AD990" t="str">
            <v>I_USY5</v>
          </cell>
        </row>
        <row r="991">
          <cell r="AD991" t="str">
            <v>I_USY6</v>
          </cell>
        </row>
        <row r="992">
          <cell r="AD992" t="str">
            <v>I_USY7</v>
          </cell>
        </row>
        <row r="993">
          <cell r="AD993" t="str">
            <v>I_USY8</v>
          </cell>
        </row>
        <row r="994">
          <cell r="AD994" t="str">
            <v>I_USY9</v>
          </cell>
        </row>
        <row r="995">
          <cell r="AD995" t="str">
            <v>I_USZ1</v>
          </cell>
        </row>
        <row r="996">
          <cell r="AD996" t="str">
            <v>I_USZ2</v>
          </cell>
        </row>
        <row r="997">
          <cell r="AD997" t="str">
            <v>I_USZ3</v>
          </cell>
        </row>
        <row r="998">
          <cell r="AD998" t="str">
            <v>I_USZ4</v>
          </cell>
        </row>
        <row r="999">
          <cell r="AD999" t="str">
            <v>I_USZ5</v>
          </cell>
        </row>
        <row r="1000">
          <cell r="AD1000" t="str">
            <v>I_USZ6</v>
          </cell>
        </row>
        <row r="1001">
          <cell r="AD1001" t="str">
            <v>I_USZ7</v>
          </cell>
        </row>
        <row r="1002">
          <cell r="AD1002" t="str">
            <v>I_USZ8</v>
          </cell>
        </row>
        <row r="1003">
          <cell r="AD1003" t="str">
            <v>I_USZ9</v>
          </cell>
        </row>
        <row r="1004">
          <cell r="AD1004" t="str">
            <v>I_UY41</v>
          </cell>
        </row>
        <row r="1005">
          <cell r="AD1005" t="str">
            <v>I_UY42</v>
          </cell>
        </row>
        <row r="1006">
          <cell r="AD1006" t="str">
            <v>I_UY43</v>
          </cell>
        </row>
        <row r="1007">
          <cell r="AD1007" t="str">
            <v>I_VE12</v>
          </cell>
        </row>
        <row r="1008">
          <cell r="AD1008" t="str">
            <v>I_VG10</v>
          </cell>
        </row>
        <row r="1009">
          <cell r="AD1009" t="str">
            <v>I_VG20</v>
          </cell>
        </row>
        <row r="1010">
          <cell r="AD1010" t="str">
            <v>I_VG30</v>
          </cell>
        </row>
        <row r="1011">
          <cell r="AD1011" t="str">
            <v>I_VG40</v>
          </cell>
        </row>
        <row r="1012">
          <cell r="AD1012" t="str">
            <v>I_VG41</v>
          </cell>
        </row>
        <row r="1013">
          <cell r="AD1013" t="str">
            <v>I_VG42</v>
          </cell>
        </row>
        <row r="1014">
          <cell r="AD1014" t="str">
            <v>I_VG43</v>
          </cell>
        </row>
        <row r="1015">
          <cell r="AD1015" t="str">
            <v>I_VG44</v>
          </cell>
        </row>
        <row r="1016">
          <cell r="AD1016" t="str">
            <v>I_VG46</v>
          </cell>
        </row>
        <row r="1017">
          <cell r="AD1017" t="str">
            <v>I_VG47</v>
          </cell>
        </row>
        <row r="1018">
          <cell r="AD1018" t="str">
            <v>I_VG48</v>
          </cell>
        </row>
        <row r="1019">
          <cell r="AD1019" t="str">
            <v>I_VG49</v>
          </cell>
        </row>
        <row r="1020">
          <cell r="AD1020" t="str">
            <v>I_VG51</v>
          </cell>
        </row>
        <row r="1021">
          <cell r="AD1021" t="str">
            <v>I_VN02</v>
          </cell>
        </row>
        <row r="1022">
          <cell r="AD1022" t="str">
            <v>I_01KZ</v>
          </cell>
        </row>
        <row r="1023">
          <cell r="AD1023" t="str">
            <v>I_02KZ</v>
          </cell>
        </row>
        <row r="1024">
          <cell r="AD1024" t="str">
            <v>I_02PH</v>
          </cell>
        </row>
        <row r="1025">
          <cell r="AD1025" t="str">
            <v>I_XXXX006</v>
          </cell>
        </row>
        <row r="1026">
          <cell r="AD1026" t="str">
            <v>I_XXXX010</v>
          </cell>
        </row>
        <row r="1027">
          <cell r="AD1027" t="str">
            <v>I_XXXX014</v>
          </cell>
        </row>
        <row r="1028">
          <cell r="AD1028" t="str">
            <v>I_XXXX015</v>
          </cell>
        </row>
        <row r="1029">
          <cell r="AD1029" t="str">
            <v>I_XXXX017</v>
          </cell>
        </row>
        <row r="1030">
          <cell r="AD1030" t="str">
            <v>I_XXXX018</v>
          </cell>
        </row>
        <row r="1031">
          <cell r="AD1031" t="str">
            <v>I_XXXX019</v>
          </cell>
        </row>
        <row r="1032">
          <cell r="AD1032" t="str">
            <v>I_XXXX022</v>
          </cell>
        </row>
        <row r="1033">
          <cell r="AD1033" t="str">
            <v>I_XXXX027</v>
          </cell>
        </row>
        <row r="1034">
          <cell r="AD1034" t="str">
            <v>I_XXXX029</v>
          </cell>
        </row>
        <row r="1035">
          <cell r="AD1035" t="str">
            <v>I_XXXX099</v>
          </cell>
        </row>
        <row r="1036">
          <cell r="AD1036" t="str">
            <v>I_XXXX126</v>
          </cell>
        </row>
        <row r="1037">
          <cell r="AD1037" t="str">
            <v>I_ZA11</v>
          </cell>
        </row>
        <row r="1038">
          <cell r="AD1038" t="str">
            <v>I_ZA12</v>
          </cell>
        </row>
        <row r="1039">
          <cell r="AD1039" t="str">
            <v>I_ZA14</v>
          </cell>
        </row>
        <row r="1040">
          <cell r="AD1040" t="str">
            <v>I_ZA30</v>
          </cell>
        </row>
        <row r="1041">
          <cell r="AD1041" t="str">
            <v>I_AESCONADJ</v>
          </cell>
        </row>
        <row r="1042">
          <cell r="AD1042" t="str">
            <v>I_ALICURACONADJ</v>
          </cell>
        </row>
        <row r="1043">
          <cell r="AD1043" t="str">
            <v>I_PDESOLARFRANCE</v>
          </cell>
        </row>
        <row r="1044">
          <cell r="AD1044" t="str">
            <v>I_PDESOLARGREECE</v>
          </cell>
        </row>
        <row r="1045">
          <cell r="AD1045" t="str">
            <v>I_PDESOLARINDIA</v>
          </cell>
        </row>
        <row r="1046">
          <cell r="AD1046" t="str">
            <v>I_PDESOLARITALY</v>
          </cell>
        </row>
        <row r="1047">
          <cell r="AD1047" t="str">
            <v>I_PDESOLARSPAIN</v>
          </cell>
        </row>
        <row r="1048">
          <cell r="AD1048" t="str">
            <v>I_PDEWIND1</v>
          </cell>
        </row>
        <row r="1049">
          <cell r="AD1049" t="str">
            <v>I_PDEWIND2</v>
          </cell>
        </row>
        <row r="1050">
          <cell r="AD1050" t="str">
            <v>I_PDEWIND3</v>
          </cell>
        </row>
        <row r="1051">
          <cell r="AD1051" t="str">
            <v>I_PDEWIND4</v>
          </cell>
        </row>
        <row r="1052">
          <cell r="AD1052" t="str">
            <v>I_PDEEMEA1</v>
          </cell>
        </row>
        <row r="1053">
          <cell r="AD1053" t="str">
            <v>I_PDEEMEA2</v>
          </cell>
        </row>
        <row r="1054">
          <cell r="AD1054" t="str">
            <v>I_PDELA1</v>
          </cell>
        </row>
        <row r="1055">
          <cell r="AD1055" t="str">
            <v>I_PDELA2</v>
          </cell>
        </row>
        <row r="1056">
          <cell r="AD1056" t="str">
            <v>I_PDENA1</v>
          </cell>
        </row>
        <row r="1057">
          <cell r="AD1057" t="str">
            <v>I_PDENA2</v>
          </cell>
        </row>
        <row r="1058">
          <cell r="AD1058" t="str">
            <v>I_PDECORP1</v>
          </cell>
        </row>
        <row r="1059">
          <cell r="AD1059" t="str">
            <v>I_PDECORP2</v>
          </cell>
        </row>
        <row r="1060">
          <cell r="AD1060" t="str">
            <v>I_PDECORP3</v>
          </cell>
        </row>
      </sheetData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D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Atai excel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Статьи"/>
      <sheetName val="VLOOKUP"/>
      <sheetName val="B 1"/>
      <sheetName val="A 100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A11">
            <v>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  <sheetName val="2.2 ОтклОТМ"/>
      <sheetName val="1.3.2 ОТМ"/>
      <sheetName val="Предпр"/>
      <sheetName val="ЦентрЗатр"/>
      <sheetName val="ЕдИзм"/>
      <sheetName val="FES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definedNames>
      <definedName name="Header1" refersTo="#ССЫЛКА!"/>
    </defined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Royalty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Inventory Count Sheet"/>
      <sheetName val="Depr"/>
      <sheetName val="2_Loans to customers"/>
      <sheetName val="Notes IS"/>
      <sheetName val="Financial ratios А3"/>
      <sheetName val="2005 Social"/>
      <sheetName val="MODEL500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Dept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консолид Нурсат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$ IS"/>
      <sheetName val="Cur portion of L-t loans 2006"/>
      <sheetName val="отложенные налоги"/>
      <sheetName val="Additions testing"/>
      <sheetName val="Movement schedule"/>
      <sheetName val="depreciation testing"/>
      <sheetName val="BS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  <cell r="E6" t="str">
            <v>Ибраева Н.В.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>
        <row r="6">
          <cell r="B6" t="str">
            <v>АПК РКТ</v>
          </cell>
          <cell r="C6" t="str">
            <v>Март 2003г.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Investment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ТС"/>
      <sheetName val="Loan"/>
      <sheetName val="IS-Cash"/>
      <sheetName val="IS"/>
      <sheetName val="Покупка до 2015г. в ТС"/>
      <sheetName val="IS short"/>
      <sheetName val="CF F"/>
      <sheetName val="Оплата Шыгыс"/>
      <sheetName val="CF Short"/>
      <sheetName val="Требования"/>
      <sheetName val="НДС"/>
      <sheetName val="Обязательства"/>
      <sheetName val="показатели"/>
      <sheetName val="Лист1"/>
      <sheetName val="Слайд 16"/>
      <sheetName val="През"/>
      <sheetName val="слайд 1"/>
      <sheetName val="слайд 2"/>
      <sheetName val="слайд 3"/>
      <sheetName val="слайд 4"/>
      <sheetName val="Слайд 5"/>
      <sheetName val="Слайд 6"/>
      <sheetName val="слайд 7"/>
      <sheetName val="Слайд 14"/>
      <sheetName val="Слайд 17-18"/>
      <sheetName val="слайд 19"/>
      <sheetName val="слайд 20"/>
      <sheetName val="Лист2"/>
      <sheetName val="CASH сокращен"/>
      <sheetName val="ДЗ"/>
      <sheetName val="КЗ"/>
      <sheetName val="ЗП"/>
      <sheetName val="CAPEX"/>
      <sheetName val="Возврат"/>
      <sheetName val="КПН"/>
      <sheetName val="IS_Cash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</sheetData>
      <sheetData sheetId="3"/>
      <sheetData sheetId="4"/>
      <sheetData sheetId="5"/>
      <sheetData sheetId="6"/>
      <sheetData sheetId="7"/>
      <sheetData sheetId="8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9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3014954.4808799997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3110655.7111584004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генты"/>
      <sheetName val="остатки"/>
      <sheetName val="джамбул"/>
      <sheetName val="посуда"/>
      <sheetName val="инвест.ремонт"/>
      <sheetName val="гсм"/>
      <sheetName val="инв.анализ ИОМСа"/>
      <sheetName val="cт.15рем"/>
      <sheetName val="посуда."/>
      <sheetName val="реактивы."/>
      <sheetName val="реактивы"/>
      <sheetName val="7"/>
      <sheetName val="год"/>
      <sheetName val="Добыча нефти4"/>
      <sheetName val="ЯНВАРЬ"/>
      <sheetName val="Debt"/>
      <sheetName val="PP&amp;E mvt for 2003"/>
      <sheetName val="6 NK"/>
      <sheetName val="Depr"/>
      <sheetName val="ГСМ Гараж"/>
      <sheetName val="АлЭС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>
        <row r="11">
          <cell r="F11">
            <v>193.8</v>
          </cell>
        </row>
      </sheetData>
      <sheetData sheetId="1"/>
      <sheetData sheetId="2"/>
      <sheetData sheetId="3" refreshError="1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гсм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  <cell r="B1" t="str">
            <v>Металлопрокат.</v>
          </cell>
        </row>
        <row r="2">
          <cell r="A2">
            <v>2</v>
          </cell>
          <cell r="B2" t="str">
            <v>Электроды.</v>
          </cell>
        </row>
        <row r="3">
          <cell r="A3">
            <v>3</v>
          </cell>
          <cell r="B3" t="str">
            <v>Химреагенты, химреактивы, химпосуда.</v>
          </cell>
        </row>
        <row r="4">
          <cell r="A4">
            <v>4</v>
          </cell>
          <cell r="B4" t="str">
            <v>Горюче-смазочные материалы.</v>
          </cell>
        </row>
        <row r="5">
          <cell r="A5">
            <v>5</v>
          </cell>
          <cell r="B5" t="str">
            <v>Асботехническая продукция.</v>
          </cell>
        </row>
        <row r="6">
          <cell r="A6">
            <v>6</v>
          </cell>
          <cell r="B6" t="str">
            <v>Резинотехническая продукция.</v>
          </cell>
        </row>
        <row r="7">
          <cell r="A7">
            <v>7</v>
          </cell>
          <cell r="B7" t="str">
            <v>Кабельно-проводниковая продукция.</v>
          </cell>
        </row>
        <row r="8">
          <cell r="A8">
            <v>8</v>
          </cell>
          <cell r="B8" t="str">
            <v>Высоковольтное оборудование.</v>
          </cell>
        </row>
        <row r="9">
          <cell r="A9">
            <v>9</v>
          </cell>
          <cell r="B9" t="str">
            <v>Низковольтное оборудование.</v>
          </cell>
        </row>
        <row r="10">
          <cell r="A10">
            <v>10</v>
          </cell>
          <cell r="B10" t="str">
            <v>Огнеупоры, кислотоупоры, теплоизоляционные материалы.</v>
          </cell>
        </row>
        <row r="11">
          <cell r="A11">
            <v>11</v>
          </cell>
          <cell r="B11" t="str">
            <v>Строительные материалы, в том числе металлоизделия.</v>
          </cell>
        </row>
        <row r="12">
          <cell r="A12">
            <v>12</v>
          </cell>
          <cell r="B12" t="str">
            <v>Электроизоляционные материалы.</v>
          </cell>
        </row>
        <row r="13">
          <cell r="A13">
            <v>13</v>
          </cell>
          <cell r="B13" t="str">
            <v>Запорная арматура.</v>
          </cell>
        </row>
        <row r="14">
          <cell r="A14">
            <v>14</v>
          </cell>
          <cell r="B14" t="str">
            <v>Осветительное оборудование.</v>
          </cell>
        </row>
        <row r="15">
          <cell r="A15">
            <v>15</v>
          </cell>
          <cell r="B15" t="str">
            <v>Автотехника, механизмы и з/части к ней. Аккумуляторы.</v>
          </cell>
        </row>
        <row r="16">
          <cell r="A16">
            <v>16</v>
          </cell>
          <cell r="B16" t="str">
            <v>Насосное и вентиляционное оборудование и з/ч к ним.</v>
          </cell>
        </row>
        <row r="17">
          <cell r="A17">
            <v>17</v>
          </cell>
          <cell r="B17" t="str">
            <v>Теплотехническое и сантехническое оборудование и з/ч к ним.</v>
          </cell>
        </row>
        <row r="18">
          <cell r="A18">
            <v>18</v>
          </cell>
          <cell r="B18" t="str">
            <v>Оргтехника и з/части к ней.</v>
          </cell>
        </row>
        <row r="19">
          <cell r="A19">
            <v>19</v>
          </cell>
          <cell r="B19" t="str">
            <v>Канцтовары.</v>
          </cell>
        </row>
        <row r="20">
          <cell r="A20">
            <v>20</v>
          </cell>
          <cell r="B20" t="str">
            <v>Грузоподъемные механизмы и з/части к ним.</v>
          </cell>
        </row>
        <row r="21">
          <cell r="A21">
            <v>21</v>
          </cell>
          <cell r="B21" t="str">
            <v>Подшипники.</v>
          </cell>
        </row>
        <row r="22">
          <cell r="A22">
            <v>22</v>
          </cell>
          <cell r="B22" t="str">
            <v>Метизы, припой, баббит.</v>
          </cell>
        </row>
        <row r="23">
          <cell r="A23">
            <v>23</v>
          </cell>
          <cell r="B23" t="str">
            <v>Инструменты, хозинвентарь, газопламенное оборудование.</v>
          </cell>
        </row>
        <row r="24">
          <cell r="A24">
            <v>24</v>
          </cell>
          <cell r="B24" t="str">
            <v>С/одежда, с/обувь, защ. средства, п/пожарное оборудование.</v>
          </cell>
        </row>
        <row r="25">
          <cell r="A25">
            <v>25</v>
          </cell>
          <cell r="B25" t="str">
            <v>Медикаменты и аптечки.</v>
          </cell>
        </row>
        <row r="26">
          <cell r="A26">
            <v>26</v>
          </cell>
          <cell r="B26" t="str">
            <v>Кислород, пропан, углекислота, спирт.</v>
          </cell>
        </row>
        <row r="27">
          <cell r="A27">
            <v>27</v>
          </cell>
          <cell r="B27" t="str">
            <v>Оборудование и материалы  для цехов.</v>
          </cell>
        </row>
        <row r="42">
          <cell r="A42">
            <v>1</v>
          </cell>
          <cell r="B42" t="str">
            <v>АО СР</v>
          </cell>
        </row>
        <row r="43">
          <cell r="A43">
            <v>2</v>
          </cell>
          <cell r="B43" t="str">
            <v>АО СЭМ</v>
          </cell>
        </row>
        <row r="44">
          <cell r="A44">
            <v>3</v>
          </cell>
          <cell r="B44" t="str">
            <v>АСМ</v>
          </cell>
        </row>
        <row r="45">
          <cell r="A45">
            <v>4</v>
          </cell>
          <cell r="B45" t="str">
            <v>Восток-Элетех</v>
          </cell>
        </row>
        <row r="46">
          <cell r="A46">
            <v>5</v>
          </cell>
          <cell r="B46" t="str">
            <v>ВысотРемСтройТехника</v>
          </cell>
        </row>
        <row r="47">
          <cell r="A47">
            <v>6</v>
          </cell>
          <cell r="B47" t="str">
            <v>Госстандарт</v>
          </cell>
        </row>
        <row r="48">
          <cell r="A48">
            <v>7</v>
          </cell>
          <cell r="B48" t="str">
            <v>ИВЦ АПК</v>
          </cell>
        </row>
        <row r="49">
          <cell r="A49">
            <v>8</v>
          </cell>
          <cell r="B49" t="str">
            <v>Илийский РУТ</v>
          </cell>
        </row>
        <row r="50">
          <cell r="A50">
            <v>9</v>
          </cell>
          <cell r="B50" t="str">
            <v>КазНИПИЭнергоПром</v>
          </cell>
        </row>
        <row r="51">
          <cell r="A51">
            <v>10</v>
          </cell>
          <cell r="B51" t="str">
            <v>КВОИТ</v>
          </cell>
        </row>
        <row r="52">
          <cell r="A52">
            <v>11</v>
          </cell>
          <cell r="B52" t="str">
            <v>КРЭ</v>
          </cell>
        </row>
        <row r="53">
          <cell r="A53">
            <v>12</v>
          </cell>
          <cell r="B53" t="str">
            <v>КЭР</v>
          </cell>
        </row>
        <row r="54">
          <cell r="A54">
            <v>13</v>
          </cell>
          <cell r="B54" t="str">
            <v>Мехколонна</v>
          </cell>
        </row>
        <row r="55">
          <cell r="A55">
            <v>14</v>
          </cell>
          <cell r="B55" t="str">
            <v>ОАО "Защита"</v>
          </cell>
        </row>
        <row r="56">
          <cell r="A56">
            <v>15</v>
          </cell>
          <cell r="B56" t="str">
            <v>ПРП</v>
          </cell>
        </row>
        <row r="57">
          <cell r="A57">
            <v>16</v>
          </cell>
          <cell r="B57" t="str">
            <v>Ротор</v>
          </cell>
        </row>
        <row r="58">
          <cell r="A58">
            <v>17</v>
          </cell>
          <cell r="B58" t="str">
            <v>САПА</v>
          </cell>
        </row>
        <row r="59">
          <cell r="A59">
            <v>18</v>
          </cell>
          <cell r="B59" t="str">
            <v>СВАКО</v>
          </cell>
        </row>
        <row r="60">
          <cell r="A60">
            <v>19</v>
          </cell>
          <cell r="B60" t="str">
            <v>УМР-3</v>
          </cell>
        </row>
        <row r="61">
          <cell r="A61">
            <v>20</v>
          </cell>
          <cell r="B61" t="str">
            <v>Энергозапчасть</v>
          </cell>
        </row>
        <row r="62">
          <cell r="A62">
            <v>21</v>
          </cell>
          <cell r="B62" t="str">
            <v>Энергокомплекс</v>
          </cell>
        </row>
        <row r="63">
          <cell r="A63">
            <v>22</v>
          </cell>
          <cell r="B63" t="str">
            <v>ЭнергоСтройМеханизация</v>
          </cell>
        </row>
        <row r="64">
          <cell r="A64">
            <v>23</v>
          </cell>
          <cell r="B64" t="str">
            <v>ЭТИ</v>
          </cell>
        </row>
        <row r="65">
          <cell r="A65">
            <v>24</v>
          </cell>
          <cell r="B65" t="str">
            <v>НИИ ХимНаук</v>
          </cell>
        </row>
        <row r="66">
          <cell r="A66">
            <v>25</v>
          </cell>
        </row>
        <row r="67">
          <cell r="A67">
            <v>1</v>
          </cell>
          <cell r="B67" t="str">
            <v>Материалы</v>
          </cell>
        </row>
      </sheetData>
      <sheetData sheetId="4" refreshError="1">
        <row r="8">
          <cell r="B8" t="str">
            <v>1. Металлопрокат.</v>
          </cell>
        </row>
        <row r="9">
          <cell r="A9">
            <v>1</v>
          </cell>
          <cell r="B9" t="str">
            <v>Балка №14</v>
          </cell>
          <cell r="C9" t="str">
            <v>тн</v>
          </cell>
          <cell r="D9">
            <v>32897.129999999997</v>
          </cell>
          <cell r="E9">
            <v>1</v>
          </cell>
        </row>
        <row r="10">
          <cell r="A10">
            <v>2</v>
          </cell>
          <cell r="B10" t="str">
            <v>Балка №16</v>
          </cell>
          <cell r="C10" t="str">
            <v>тн</v>
          </cell>
          <cell r="D10">
            <v>32897.129999999997</v>
          </cell>
          <cell r="E10">
            <v>1</v>
          </cell>
        </row>
        <row r="11">
          <cell r="A11">
            <v>3</v>
          </cell>
          <cell r="B11" t="str">
            <v>Балка №24</v>
          </cell>
          <cell r="C11" t="str">
            <v>тн</v>
          </cell>
          <cell r="D11">
            <v>32897.129999999997</v>
          </cell>
          <cell r="E11">
            <v>1</v>
          </cell>
        </row>
        <row r="12">
          <cell r="A12">
            <v>4</v>
          </cell>
          <cell r="B12" t="str">
            <v>Балка №45</v>
          </cell>
          <cell r="C12" t="str">
            <v>тн</v>
          </cell>
          <cell r="D12">
            <v>32897.129999999997</v>
          </cell>
          <cell r="E12">
            <v>1</v>
          </cell>
        </row>
        <row r="13">
          <cell r="A13">
            <v>5</v>
          </cell>
          <cell r="B13" t="str">
            <v>Бронза круг d170</v>
          </cell>
          <cell r="C13" t="str">
            <v>кг</v>
          </cell>
          <cell r="D13">
            <v>308.92</v>
          </cell>
          <cell r="E13">
            <v>1</v>
          </cell>
        </row>
        <row r="14">
          <cell r="A14">
            <v>6</v>
          </cell>
          <cell r="B14" t="str">
            <v>Бронза круг d30</v>
          </cell>
          <cell r="C14" t="str">
            <v>кг</v>
          </cell>
          <cell r="D14">
            <v>308.92</v>
          </cell>
          <cell r="E14">
            <v>1</v>
          </cell>
        </row>
        <row r="15">
          <cell r="A15">
            <v>7</v>
          </cell>
          <cell r="B15" t="str">
            <v>Бронза круг d330</v>
          </cell>
          <cell r="C15" t="str">
            <v>кг</v>
          </cell>
          <cell r="D15">
            <v>308.92</v>
          </cell>
          <cell r="E15">
            <v>1</v>
          </cell>
        </row>
        <row r="16">
          <cell r="A16">
            <v>8</v>
          </cell>
          <cell r="B16" t="str">
            <v>Бронза круг d60</v>
          </cell>
          <cell r="C16" t="str">
            <v>кг</v>
          </cell>
          <cell r="D16">
            <v>308.92</v>
          </cell>
          <cell r="E16">
            <v>1</v>
          </cell>
        </row>
        <row r="17">
          <cell r="A17">
            <v>9</v>
          </cell>
          <cell r="B17" t="str">
            <v>Бронза круг d80</v>
          </cell>
          <cell r="C17" t="str">
            <v>кг</v>
          </cell>
          <cell r="D17">
            <v>308.92</v>
          </cell>
          <cell r="E17">
            <v>1</v>
          </cell>
        </row>
        <row r="18">
          <cell r="A18">
            <v>10</v>
          </cell>
          <cell r="B18" t="str">
            <v>Бронза круг d90</v>
          </cell>
          <cell r="C18" t="str">
            <v>кг</v>
          </cell>
          <cell r="D18">
            <v>308.92</v>
          </cell>
          <cell r="E18">
            <v>1</v>
          </cell>
        </row>
        <row r="19">
          <cell r="A19">
            <v>11</v>
          </cell>
          <cell r="B19" t="str">
            <v>Бронза пруток</v>
          </cell>
          <cell r="C19" t="str">
            <v>кг</v>
          </cell>
          <cell r="D19">
            <v>320.12</v>
          </cell>
          <cell r="E19">
            <v>1</v>
          </cell>
        </row>
        <row r="20">
          <cell r="A20">
            <v>12</v>
          </cell>
          <cell r="B20" t="str">
            <v>Латунь круг d30</v>
          </cell>
          <cell r="C20" t="str">
            <v>кг</v>
          </cell>
          <cell r="D20">
            <v>273.7</v>
          </cell>
          <cell r="E20">
            <v>1</v>
          </cell>
        </row>
        <row r="21">
          <cell r="A21">
            <v>13</v>
          </cell>
          <cell r="B21" t="str">
            <v>Латунь листовая 2</v>
          </cell>
          <cell r="C21" t="str">
            <v>кг</v>
          </cell>
          <cell r="D21">
            <v>182.47</v>
          </cell>
          <cell r="E21">
            <v>1</v>
          </cell>
        </row>
        <row r="22">
          <cell r="A22">
            <v>14</v>
          </cell>
          <cell r="B22" t="str">
            <v>Латунь пруток</v>
          </cell>
          <cell r="C22" t="str">
            <v>кг</v>
          </cell>
          <cell r="D22">
            <v>273.7</v>
          </cell>
          <cell r="E22">
            <v>1</v>
          </cell>
        </row>
        <row r="23">
          <cell r="A23">
            <v>15</v>
          </cell>
          <cell r="B23" t="str">
            <v>Литье чугунное</v>
          </cell>
          <cell r="C23" t="str">
            <v>тн</v>
          </cell>
          <cell r="D23">
            <v>69738.14</v>
          </cell>
          <cell r="E23">
            <v>1</v>
          </cell>
        </row>
        <row r="24">
          <cell r="A24">
            <v>16</v>
          </cell>
          <cell r="B24" t="str">
            <v>Медь листовая 5</v>
          </cell>
          <cell r="C24" t="str">
            <v>кг</v>
          </cell>
          <cell r="D24">
            <v>272.10000000000002</v>
          </cell>
          <cell r="E24">
            <v>1</v>
          </cell>
        </row>
        <row r="25">
          <cell r="A25">
            <v>17</v>
          </cell>
          <cell r="B25" t="str">
            <v>Отвод стальн Ду-159 ст20</v>
          </cell>
          <cell r="C25" t="str">
            <v>шт</v>
          </cell>
          <cell r="D25">
            <v>1370.11</v>
          </cell>
          <cell r="E25">
            <v>1</v>
          </cell>
        </row>
        <row r="26">
          <cell r="A26">
            <v>18</v>
          </cell>
          <cell r="B26" t="str">
            <v>Отвод стальн Ду-76 ст20</v>
          </cell>
          <cell r="C26" t="str">
            <v>шт</v>
          </cell>
          <cell r="D26">
            <v>549.01</v>
          </cell>
          <cell r="E26">
            <v>1</v>
          </cell>
        </row>
        <row r="27">
          <cell r="A27">
            <v>19</v>
          </cell>
          <cell r="B27" t="str">
            <v>Проволока d2 ст3</v>
          </cell>
          <cell r="C27" t="str">
            <v>тн</v>
          </cell>
          <cell r="D27">
            <v>18275.650000000001</v>
          </cell>
          <cell r="E27">
            <v>1</v>
          </cell>
        </row>
        <row r="28">
          <cell r="A28">
            <v>20</v>
          </cell>
          <cell r="B28" t="str">
            <v>Проволока d6 ст3</v>
          </cell>
          <cell r="C28" t="str">
            <v>тн</v>
          </cell>
          <cell r="D28">
            <v>22845.360000000001</v>
          </cell>
          <cell r="E28">
            <v>1</v>
          </cell>
        </row>
        <row r="29">
          <cell r="A29">
            <v>21</v>
          </cell>
          <cell r="B29" t="str">
            <v>Проволока d8 ст3</v>
          </cell>
          <cell r="C29" t="str">
            <v>тн</v>
          </cell>
          <cell r="D29">
            <v>22845.360000000001</v>
          </cell>
          <cell r="E29">
            <v>1</v>
          </cell>
        </row>
        <row r="30">
          <cell r="A30">
            <v>22</v>
          </cell>
          <cell r="B30" t="str">
            <v>Проволока вязальная</v>
          </cell>
          <cell r="C30" t="str">
            <v>тн</v>
          </cell>
          <cell r="D30">
            <v>16447.77</v>
          </cell>
          <cell r="E30">
            <v>1</v>
          </cell>
        </row>
        <row r="31">
          <cell r="A31">
            <v>23</v>
          </cell>
          <cell r="B31" t="str">
            <v>Профиль металлический</v>
          </cell>
          <cell r="C31" t="str">
            <v>тн</v>
          </cell>
          <cell r="D31">
            <v>23759.31</v>
          </cell>
          <cell r="E31">
            <v>1</v>
          </cell>
        </row>
        <row r="32">
          <cell r="A32">
            <v>24</v>
          </cell>
          <cell r="B32" t="str">
            <v>Сетка латунная</v>
          </cell>
          <cell r="C32" t="str">
            <v xml:space="preserve">м2 </v>
          </cell>
          <cell r="D32">
            <v>1370.11</v>
          </cell>
          <cell r="E32">
            <v>1</v>
          </cell>
        </row>
        <row r="33">
          <cell r="A33">
            <v>25</v>
          </cell>
          <cell r="B33" t="str">
            <v>Сталь круг d12</v>
          </cell>
          <cell r="C33" t="str">
            <v>тн</v>
          </cell>
          <cell r="D33">
            <v>39600.44</v>
          </cell>
          <cell r="E33">
            <v>1</v>
          </cell>
        </row>
        <row r="34">
          <cell r="A34">
            <v>26</v>
          </cell>
          <cell r="B34" t="str">
            <v>Сталь круг d140 ст20</v>
          </cell>
          <cell r="C34" t="str">
            <v>кг</v>
          </cell>
          <cell r="D34">
            <v>273.7</v>
          </cell>
          <cell r="E34">
            <v>1</v>
          </cell>
        </row>
        <row r="35">
          <cell r="A35">
            <v>27</v>
          </cell>
          <cell r="B35" t="str">
            <v>Сталь круг d16</v>
          </cell>
          <cell r="C35" t="str">
            <v>тн</v>
          </cell>
          <cell r="D35">
            <v>50879.87</v>
          </cell>
          <cell r="E35">
            <v>1</v>
          </cell>
        </row>
        <row r="36">
          <cell r="A36">
            <v>28</v>
          </cell>
          <cell r="B36" t="str">
            <v>Сталь круг d18</v>
          </cell>
          <cell r="C36" t="str">
            <v>тн</v>
          </cell>
          <cell r="D36">
            <v>50879.87</v>
          </cell>
          <cell r="E36">
            <v>1</v>
          </cell>
        </row>
        <row r="37">
          <cell r="A37">
            <v>29</v>
          </cell>
          <cell r="B37" t="str">
            <v>Сталь круг d20</v>
          </cell>
          <cell r="C37" t="str">
            <v>тн</v>
          </cell>
          <cell r="D37">
            <v>50879.87</v>
          </cell>
          <cell r="E37">
            <v>1</v>
          </cell>
        </row>
        <row r="38">
          <cell r="A38">
            <v>30</v>
          </cell>
          <cell r="B38" t="str">
            <v>Сталь круг d28</v>
          </cell>
          <cell r="C38" t="str">
            <v>тн</v>
          </cell>
          <cell r="D38">
            <v>50879.87</v>
          </cell>
          <cell r="E38">
            <v>1</v>
          </cell>
        </row>
        <row r="39">
          <cell r="A39">
            <v>31</v>
          </cell>
          <cell r="B39" t="str">
            <v>Сталь круг d30</v>
          </cell>
          <cell r="C39" t="str">
            <v>тн</v>
          </cell>
          <cell r="D39">
            <v>50879.87</v>
          </cell>
          <cell r="E39">
            <v>1</v>
          </cell>
        </row>
        <row r="40">
          <cell r="A40">
            <v>32</v>
          </cell>
          <cell r="B40" t="str">
            <v>Сталь круг d40</v>
          </cell>
          <cell r="C40" t="str">
            <v>тн</v>
          </cell>
          <cell r="D40">
            <v>50879.87</v>
          </cell>
          <cell r="E40">
            <v>1</v>
          </cell>
        </row>
        <row r="41">
          <cell r="A41">
            <v>33</v>
          </cell>
          <cell r="B41" t="str">
            <v>Сталь круг d45</v>
          </cell>
          <cell r="C41" t="str">
            <v>тн</v>
          </cell>
          <cell r="D41">
            <v>50879.87</v>
          </cell>
          <cell r="E41">
            <v>1</v>
          </cell>
        </row>
        <row r="42">
          <cell r="A42">
            <v>34</v>
          </cell>
          <cell r="B42" t="str">
            <v>Сталь круг d60</v>
          </cell>
          <cell r="C42" t="str">
            <v>тн</v>
          </cell>
          <cell r="D42">
            <v>50879.87</v>
          </cell>
          <cell r="E42">
            <v>1</v>
          </cell>
        </row>
        <row r="43">
          <cell r="A43">
            <v>35</v>
          </cell>
          <cell r="B43" t="str">
            <v>Сталь круг d60 ст20</v>
          </cell>
          <cell r="C43" t="str">
            <v>кг</v>
          </cell>
          <cell r="D43">
            <v>273.7</v>
          </cell>
          <cell r="E43">
            <v>1</v>
          </cell>
        </row>
        <row r="44">
          <cell r="A44">
            <v>36</v>
          </cell>
          <cell r="B44" t="str">
            <v>Сталь круг нерж d20 ст40х13</v>
          </cell>
          <cell r="C44" t="str">
            <v>кг</v>
          </cell>
          <cell r="D44">
            <v>273.7</v>
          </cell>
          <cell r="E44">
            <v>1</v>
          </cell>
        </row>
        <row r="45">
          <cell r="A45">
            <v>37</v>
          </cell>
          <cell r="B45" t="str">
            <v>Сталь круг нерж d60 ст3х13</v>
          </cell>
          <cell r="C45" t="str">
            <v>кг</v>
          </cell>
          <cell r="D45">
            <v>273.7</v>
          </cell>
          <cell r="E45">
            <v>1</v>
          </cell>
        </row>
        <row r="46">
          <cell r="A46">
            <v>38</v>
          </cell>
          <cell r="B46" t="str">
            <v>Сталь круг нерж d60 ст40х13</v>
          </cell>
          <cell r="C46" t="str">
            <v>кг</v>
          </cell>
          <cell r="D46">
            <v>273.7</v>
          </cell>
          <cell r="E46">
            <v>1</v>
          </cell>
        </row>
        <row r="47">
          <cell r="A47">
            <v>39</v>
          </cell>
          <cell r="B47" t="str">
            <v>Сталь листовая 1</v>
          </cell>
          <cell r="C47" t="str">
            <v>тн</v>
          </cell>
          <cell r="D47">
            <v>46639.88</v>
          </cell>
          <cell r="E47">
            <v>1</v>
          </cell>
        </row>
        <row r="48">
          <cell r="A48">
            <v>40</v>
          </cell>
          <cell r="B48" t="str">
            <v>Сталь листовая 10</v>
          </cell>
          <cell r="C48" t="str">
            <v>тн</v>
          </cell>
          <cell r="D48">
            <v>45580.29</v>
          </cell>
          <cell r="E48">
            <v>1</v>
          </cell>
        </row>
        <row r="49">
          <cell r="A49">
            <v>41</v>
          </cell>
          <cell r="B49" t="str">
            <v>Сталь листовая 12</v>
          </cell>
          <cell r="C49" t="str">
            <v>тн</v>
          </cell>
          <cell r="D49">
            <v>45580.29</v>
          </cell>
          <cell r="E49">
            <v>1</v>
          </cell>
        </row>
        <row r="50">
          <cell r="A50">
            <v>42</v>
          </cell>
          <cell r="B50" t="str">
            <v>Сталь листовая 16</v>
          </cell>
          <cell r="C50" t="str">
            <v>тн</v>
          </cell>
          <cell r="D50">
            <v>45580.29</v>
          </cell>
          <cell r="E50">
            <v>1</v>
          </cell>
        </row>
        <row r="51">
          <cell r="A51">
            <v>43</v>
          </cell>
          <cell r="B51" t="str">
            <v>Сталь листовая 2</v>
          </cell>
          <cell r="C51" t="str">
            <v>тн</v>
          </cell>
          <cell r="D51">
            <v>46639.88</v>
          </cell>
          <cell r="E51">
            <v>1</v>
          </cell>
        </row>
        <row r="52">
          <cell r="A52">
            <v>44</v>
          </cell>
          <cell r="B52" t="str">
            <v>Сталь листовая 20</v>
          </cell>
          <cell r="C52" t="str">
            <v>тн</v>
          </cell>
          <cell r="D52">
            <v>51790.61</v>
          </cell>
          <cell r="E52">
            <v>1</v>
          </cell>
        </row>
        <row r="53">
          <cell r="A53">
            <v>45</v>
          </cell>
          <cell r="B53" t="str">
            <v>Сталь листовая 3</v>
          </cell>
          <cell r="C53" t="str">
            <v>тн</v>
          </cell>
          <cell r="D53">
            <v>45580.29</v>
          </cell>
          <cell r="E53">
            <v>1</v>
          </cell>
        </row>
        <row r="54">
          <cell r="A54">
            <v>46</v>
          </cell>
          <cell r="B54" t="str">
            <v>Сталь листовая 30</v>
          </cell>
          <cell r="C54" t="str">
            <v>тн</v>
          </cell>
          <cell r="D54">
            <v>51790.61</v>
          </cell>
          <cell r="E54">
            <v>1</v>
          </cell>
        </row>
        <row r="55">
          <cell r="A55">
            <v>47</v>
          </cell>
          <cell r="B55" t="str">
            <v>Сталь листовая 4</v>
          </cell>
          <cell r="C55" t="str">
            <v>тн</v>
          </cell>
          <cell r="D55">
            <v>45580.29</v>
          </cell>
          <cell r="E55">
            <v>1</v>
          </cell>
        </row>
        <row r="56">
          <cell r="A56">
            <v>48</v>
          </cell>
          <cell r="B56" t="str">
            <v>Сталь листовая 5</v>
          </cell>
          <cell r="C56" t="str">
            <v>тн</v>
          </cell>
          <cell r="D56">
            <v>45580.29</v>
          </cell>
          <cell r="E56">
            <v>1</v>
          </cell>
        </row>
        <row r="57">
          <cell r="A57">
            <v>49</v>
          </cell>
          <cell r="B57" t="str">
            <v>Сталь листовая 6</v>
          </cell>
          <cell r="C57" t="str">
            <v>тн</v>
          </cell>
          <cell r="D57">
            <v>45580.29</v>
          </cell>
          <cell r="E57">
            <v>1</v>
          </cell>
        </row>
        <row r="58">
          <cell r="A58">
            <v>50</v>
          </cell>
          <cell r="B58" t="str">
            <v>Сталь листовая 8</v>
          </cell>
          <cell r="C58" t="str">
            <v>тн</v>
          </cell>
          <cell r="D58">
            <v>37708.54</v>
          </cell>
          <cell r="E58">
            <v>1</v>
          </cell>
        </row>
        <row r="59">
          <cell r="A59">
            <v>51</v>
          </cell>
          <cell r="B59" t="str">
            <v>Сталь листовая нерж 10 ст12х18 Н10Т</v>
          </cell>
          <cell r="C59" t="str">
            <v>кг</v>
          </cell>
          <cell r="D59">
            <v>388.95</v>
          </cell>
          <cell r="E59">
            <v>1</v>
          </cell>
        </row>
        <row r="60">
          <cell r="A60">
            <v>52</v>
          </cell>
          <cell r="B60" t="str">
            <v>Сталь листовая нерж 3 ст12х18 Н10Т</v>
          </cell>
          <cell r="C60" t="str">
            <v>кг</v>
          </cell>
          <cell r="D60">
            <v>476.98</v>
          </cell>
          <cell r="E60">
            <v>1</v>
          </cell>
        </row>
        <row r="61">
          <cell r="A61">
            <v>53</v>
          </cell>
          <cell r="B61" t="str">
            <v>Сталь листовая нерж 4 ст12х18 Н10Т</v>
          </cell>
          <cell r="C61" t="str">
            <v>кг</v>
          </cell>
          <cell r="D61">
            <v>409.75</v>
          </cell>
          <cell r="E61">
            <v>1</v>
          </cell>
        </row>
        <row r="62">
          <cell r="A62">
            <v>54</v>
          </cell>
          <cell r="B62" t="str">
            <v>Сталь листовая нерж 8 ст12х18 Н10Т</v>
          </cell>
          <cell r="C62" t="str">
            <v>кг</v>
          </cell>
          <cell r="D62">
            <v>409.75</v>
          </cell>
          <cell r="E62">
            <v>1</v>
          </cell>
        </row>
        <row r="63">
          <cell r="A63">
            <v>55</v>
          </cell>
          <cell r="B63" t="str">
            <v>Сталь листовая рихт с просечкой б=5</v>
          </cell>
          <cell r="C63" t="str">
            <v>тн</v>
          </cell>
          <cell r="D63">
            <v>31983.19</v>
          </cell>
          <cell r="E63">
            <v>1</v>
          </cell>
        </row>
        <row r="64">
          <cell r="A64">
            <v>56</v>
          </cell>
          <cell r="B64" t="str">
            <v>Трубки латунные d25х1 ЛАМШ77-2-006</v>
          </cell>
          <cell r="C64" t="str">
            <v>тн</v>
          </cell>
          <cell r="D64">
            <v>375483.15</v>
          </cell>
          <cell r="E64">
            <v>1</v>
          </cell>
        </row>
        <row r="65">
          <cell r="A65">
            <v>57</v>
          </cell>
          <cell r="B65" t="str">
            <v>Трубы d108х9</v>
          </cell>
          <cell r="C65" t="str">
            <v>тн</v>
          </cell>
          <cell r="D65">
            <v>92293.8</v>
          </cell>
          <cell r="E65">
            <v>1</v>
          </cell>
        </row>
        <row r="66">
          <cell r="A66">
            <v>58</v>
          </cell>
          <cell r="B66" t="str">
            <v>Трубы d133х10 ст20</v>
          </cell>
          <cell r="C66" t="str">
            <v>тн</v>
          </cell>
          <cell r="D66">
            <v>128600.21</v>
          </cell>
          <cell r="E66">
            <v>1</v>
          </cell>
        </row>
        <row r="67">
          <cell r="A67">
            <v>59</v>
          </cell>
          <cell r="B67" t="str">
            <v>Трубы d159х6</v>
          </cell>
          <cell r="C67" t="str">
            <v>тн</v>
          </cell>
          <cell r="D67">
            <v>38379.19</v>
          </cell>
          <cell r="E67">
            <v>1</v>
          </cell>
        </row>
        <row r="68">
          <cell r="A68">
            <v>60</v>
          </cell>
          <cell r="B68" t="str">
            <v>Трубы d159х8</v>
          </cell>
          <cell r="C68" t="str">
            <v>тн</v>
          </cell>
          <cell r="D68">
            <v>38379.19</v>
          </cell>
          <cell r="E68">
            <v>1</v>
          </cell>
        </row>
        <row r="69">
          <cell r="A69">
            <v>61</v>
          </cell>
          <cell r="B69" t="str">
            <v>Трубы d219х8 ст3-5</v>
          </cell>
          <cell r="C69" t="str">
            <v>тн</v>
          </cell>
          <cell r="D69">
            <v>128600.21</v>
          </cell>
          <cell r="E69">
            <v>1</v>
          </cell>
        </row>
        <row r="70">
          <cell r="A70">
            <v>62</v>
          </cell>
          <cell r="B70" t="str">
            <v>Трубы d273х8 ст3-5</v>
          </cell>
          <cell r="C70" t="str">
            <v>тн</v>
          </cell>
          <cell r="D70">
            <v>68046.31</v>
          </cell>
          <cell r="E70">
            <v>1</v>
          </cell>
        </row>
        <row r="71">
          <cell r="A71">
            <v>63</v>
          </cell>
          <cell r="B71" t="str">
            <v>Трубы d28х4</v>
          </cell>
          <cell r="C71" t="str">
            <v>тн</v>
          </cell>
          <cell r="D71">
            <v>213873.77</v>
          </cell>
          <cell r="E71">
            <v>1</v>
          </cell>
        </row>
        <row r="72">
          <cell r="A72">
            <v>64</v>
          </cell>
          <cell r="B72" t="str">
            <v>Трубы d325х8</v>
          </cell>
          <cell r="C72" t="str">
            <v>тн</v>
          </cell>
          <cell r="D72">
            <v>38379.19</v>
          </cell>
          <cell r="E72">
            <v>1</v>
          </cell>
        </row>
        <row r="73">
          <cell r="A73">
            <v>65</v>
          </cell>
          <cell r="B73" t="str">
            <v>Трубы d32х4 ст20</v>
          </cell>
          <cell r="C73" t="str">
            <v>тн</v>
          </cell>
          <cell r="D73">
            <v>157356.59</v>
          </cell>
          <cell r="E73">
            <v>1</v>
          </cell>
        </row>
        <row r="74">
          <cell r="A74">
            <v>66</v>
          </cell>
          <cell r="B74" t="str">
            <v>Трубы d32х8</v>
          </cell>
          <cell r="C74" t="str">
            <v>тн</v>
          </cell>
          <cell r="D74">
            <v>137068.98000000001</v>
          </cell>
          <cell r="E74">
            <v>1</v>
          </cell>
        </row>
        <row r="75">
          <cell r="A75">
            <v>67</v>
          </cell>
          <cell r="B75" t="str">
            <v>Трубы d38х4 ст20</v>
          </cell>
          <cell r="C75" t="str">
            <v>тн</v>
          </cell>
          <cell r="D75">
            <v>255543.79</v>
          </cell>
          <cell r="E75">
            <v>1</v>
          </cell>
        </row>
        <row r="76">
          <cell r="A76">
            <v>68</v>
          </cell>
          <cell r="B76" t="str">
            <v>Трубы d38х4,5 ст12Х1МФ</v>
          </cell>
          <cell r="C76" t="str">
            <v>тн</v>
          </cell>
          <cell r="D76">
            <v>255543.79</v>
          </cell>
          <cell r="E76">
            <v>1</v>
          </cell>
        </row>
        <row r="77">
          <cell r="A77">
            <v>69</v>
          </cell>
          <cell r="B77" t="str">
            <v>Трубы d500х10</v>
          </cell>
          <cell r="C77" t="str">
            <v>тн</v>
          </cell>
          <cell r="D77">
            <v>38379.19</v>
          </cell>
          <cell r="E77">
            <v>1</v>
          </cell>
        </row>
        <row r="78">
          <cell r="A78">
            <v>70</v>
          </cell>
          <cell r="B78" t="str">
            <v>Трубы d57х3,5</v>
          </cell>
          <cell r="C78" t="str">
            <v>тн</v>
          </cell>
          <cell r="D78">
            <v>255543.79</v>
          </cell>
          <cell r="E78">
            <v>1</v>
          </cell>
        </row>
        <row r="79">
          <cell r="A79">
            <v>71</v>
          </cell>
          <cell r="B79" t="str">
            <v>Трубы d60х4 ст20</v>
          </cell>
          <cell r="C79" t="str">
            <v>тн</v>
          </cell>
          <cell r="D79">
            <v>206821.53</v>
          </cell>
          <cell r="E79">
            <v>1</v>
          </cell>
        </row>
        <row r="80">
          <cell r="A80">
            <v>72</v>
          </cell>
          <cell r="B80" t="str">
            <v>Трубы d76х6</v>
          </cell>
          <cell r="C80" t="str">
            <v>тн</v>
          </cell>
          <cell r="D80">
            <v>163971.87</v>
          </cell>
          <cell r="E80">
            <v>1</v>
          </cell>
        </row>
        <row r="81">
          <cell r="A81">
            <v>73</v>
          </cell>
          <cell r="B81" t="str">
            <v>Трубы d76х8</v>
          </cell>
          <cell r="C81" t="str">
            <v>тн</v>
          </cell>
          <cell r="D81">
            <v>163971.87</v>
          </cell>
          <cell r="E81">
            <v>1</v>
          </cell>
        </row>
        <row r="82">
          <cell r="A82">
            <v>74</v>
          </cell>
          <cell r="B82" t="str">
            <v>Трубы d78х8 ст12Х1МФ</v>
          </cell>
          <cell r="C82" t="str">
            <v>тн</v>
          </cell>
          <cell r="D82">
            <v>255543.79</v>
          </cell>
          <cell r="E82">
            <v>1</v>
          </cell>
        </row>
        <row r="83">
          <cell r="A83">
            <v>75</v>
          </cell>
          <cell r="B83" t="str">
            <v>Трубы водогазопроводные ст3</v>
          </cell>
          <cell r="C83" t="str">
            <v>тн</v>
          </cell>
          <cell r="D83">
            <v>38379.19</v>
          </cell>
          <cell r="E83">
            <v>1</v>
          </cell>
        </row>
        <row r="84">
          <cell r="A84">
            <v>76</v>
          </cell>
          <cell r="B84" t="str">
            <v>Трубы водопроводные d15</v>
          </cell>
          <cell r="C84" t="str">
            <v>тн</v>
          </cell>
          <cell r="D84">
            <v>67620.55</v>
          </cell>
          <cell r="E84">
            <v>1</v>
          </cell>
        </row>
        <row r="85">
          <cell r="A85">
            <v>77</v>
          </cell>
          <cell r="B85" t="str">
            <v>Трубы водопроводные d20</v>
          </cell>
          <cell r="C85" t="str">
            <v>тн</v>
          </cell>
          <cell r="D85">
            <v>67620.55</v>
          </cell>
          <cell r="E85">
            <v>1</v>
          </cell>
        </row>
        <row r="86">
          <cell r="A86">
            <v>78</v>
          </cell>
          <cell r="B86" t="str">
            <v>Трубы водопроводные d32</v>
          </cell>
          <cell r="C86" t="str">
            <v>тн</v>
          </cell>
          <cell r="D86">
            <v>67620.55</v>
          </cell>
          <cell r="E86">
            <v>1</v>
          </cell>
        </row>
        <row r="87">
          <cell r="A87">
            <v>79</v>
          </cell>
          <cell r="B87" t="str">
            <v>Трубы водопроводные d38</v>
          </cell>
          <cell r="C87" t="str">
            <v>тн</v>
          </cell>
          <cell r="D87">
            <v>67620.55</v>
          </cell>
          <cell r="E87">
            <v>1</v>
          </cell>
        </row>
        <row r="88">
          <cell r="A88">
            <v>80</v>
          </cell>
          <cell r="B88" t="str">
            <v>Трубы канализационные d100</v>
          </cell>
          <cell r="C88" t="str">
            <v>тн</v>
          </cell>
          <cell r="D88">
            <v>0</v>
          </cell>
          <cell r="E88">
            <v>1</v>
          </cell>
        </row>
        <row r="89">
          <cell r="A89">
            <v>81</v>
          </cell>
          <cell r="B89" t="str">
            <v>Трубы канализационные d60</v>
          </cell>
          <cell r="C89" t="str">
            <v>тн</v>
          </cell>
          <cell r="D89">
            <v>0</v>
          </cell>
          <cell r="E89">
            <v>1</v>
          </cell>
        </row>
        <row r="90">
          <cell r="A90">
            <v>82</v>
          </cell>
          <cell r="B90" t="str">
            <v>Трубы стальн нерж d10х2 ст12Х18Н10Т</v>
          </cell>
          <cell r="C90" t="str">
            <v>кг</v>
          </cell>
          <cell r="D90">
            <v>273.7</v>
          </cell>
          <cell r="E90">
            <v>1</v>
          </cell>
        </row>
        <row r="91">
          <cell r="A91">
            <v>83</v>
          </cell>
          <cell r="B91" t="str">
            <v>Трубы стальн нерж d16х2 ст12Х18Н10Т</v>
          </cell>
          <cell r="C91" t="str">
            <v>кг</v>
          </cell>
          <cell r="D91">
            <v>273.7</v>
          </cell>
          <cell r="E91">
            <v>1</v>
          </cell>
        </row>
        <row r="92">
          <cell r="A92">
            <v>84</v>
          </cell>
          <cell r="B92" t="str">
            <v>Трубы стальн нерж d76х6 ст12Х18Н10Т</v>
          </cell>
          <cell r="C92" t="str">
            <v>кг</v>
          </cell>
          <cell r="D92">
            <v>273.7</v>
          </cell>
          <cell r="E92">
            <v>1</v>
          </cell>
        </row>
        <row r="93">
          <cell r="A93">
            <v>85</v>
          </cell>
          <cell r="B93" t="str">
            <v>Уголок 25х25</v>
          </cell>
          <cell r="C93" t="str">
            <v>тн</v>
          </cell>
          <cell r="D93">
            <v>41111.410000000003</v>
          </cell>
          <cell r="E93">
            <v>1</v>
          </cell>
        </row>
        <row r="94">
          <cell r="A94">
            <v>86</v>
          </cell>
          <cell r="B94" t="str">
            <v>Уголок 50х50</v>
          </cell>
          <cell r="C94" t="str">
            <v>тн</v>
          </cell>
          <cell r="D94">
            <v>41111.410000000003</v>
          </cell>
          <cell r="E94">
            <v>1</v>
          </cell>
        </row>
        <row r="95">
          <cell r="A95">
            <v>87</v>
          </cell>
          <cell r="B95" t="str">
            <v>Уголок 63х63</v>
          </cell>
          <cell r="C95" t="str">
            <v>тн</v>
          </cell>
          <cell r="D95">
            <v>41111.410000000003</v>
          </cell>
          <cell r="E95">
            <v>1</v>
          </cell>
        </row>
        <row r="96">
          <cell r="A96">
            <v>88</v>
          </cell>
          <cell r="B96" t="str">
            <v>Уголок 75х75</v>
          </cell>
          <cell r="C96" t="str">
            <v>тн</v>
          </cell>
          <cell r="D96">
            <v>41111.410000000003</v>
          </cell>
          <cell r="E96">
            <v>1</v>
          </cell>
        </row>
        <row r="97">
          <cell r="A97">
            <v>89</v>
          </cell>
          <cell r="B97" t="str">
            <v>Уголок 90х90</v>
          </cell>
          <cell r="C97" t="str">
            <v>тн</v>
          </cell>
          <cell r="D97">
            <v>55475.199999999997</v>
          </cell>
          <cell r="E97">
            <v>1</v>
          </cell>
        </row>
        <row r="98">
          <cell r="A98">
            <v>90</v>
          </cell>
          <cell r="B98" t="str">
            <v>Шары мелющие</v>
          </cell>
          <cell r="C98" t="str">
            <v>тн</v>
          </cell>
          <cell r="D98">
            <v>92106.53</v>
          </cell>
          <cell r="E98">
            <v>1</v>
          </cell>
        </row>
        <row r="99">
          <cell r="A99">
            <v>91</v>
          </cell>
          <cell r="B99" t="str">
            <v>Швеллер №10</v>
          </cell>
          <cell r="C99" t="str">
            <v>тн</v>
          </cell>
          <cell r="D99">
            <v>41111.410000000003</v>
          </cell>
          <cell r="E99">
            <v>1</v>
          </cell>
        </row>
        <row r="100">
          <cell r="A100">
            <v>92</v>
          </cell>
          <cell r="B100" t="str">
            <v>Швеллер №12</v>
          </cell>
          <cell r="C100" t="str">
            <v>тн</v>
          </cell>
          <cell r="D100">
            <v>41111.410000000003</v>
          </cell>
          <cell r="E100">
            <v>1</v>
          </cell>
        </row>
        <row r="101">
          <cell r="A101">
            <v>93</v>
          </cell>
          <cell r="B101" t="str">
            <v>Швеллер №14</v>
          </cell>
          <cell r="C101" t="str">
            <v>тн</v>
          </cell>
          <cell r="D101">
            <v>41111.410000000003</v>
          </cell>
          <cell r="E101">
            <v>1</v>
          </cell>
        </row>
        <row r="102">
          <cell r="A102">
            <v>94</v>
          </cell>
          <cell r="B102" t="str">
            <v>Швеллер №16</v>
          </cell>
          <cell r="C102" t="str">
            <v>тн</v>
          </cell>
          <cell r="D102">
            <v>41111.410000000003</v>
          </cell>
          <cell r="E102">
            <v>1</v>
          </cell>
        </row>
        <row r="103">
          <cell r="A103">
            <v>95</v>
          </cell>
          <cell r="B103" t="str">
            <v>Швеллер №18</v>
          </cell>
          <cell r="C103" t="str">
            <v>тн</v>
          </cell>
          <cell r="D103">
            <v>41111.410000000003</v>
          </cell>
          <cell r="E103">
            <v>1</v>
          </cell>
        </row>
        <row r="104">
          <cell r="A104">
            <v>96</v>
          </cell>
          <cell r="B104" t="str">
            <v>Швеллер №20</v>
          </cell>
          <cell r="C104" t="str">
            <v>тн</v>
          </cell>
          <cell r="D104">
            <v>41111.410000000003</v>
          </cell>
          <cell r="E104">
            <v>1</v>
          </cell>
        </row>
        <row r="105">
          <cell r="A105">
            <v>97</v>
          </cell>
          <cell r="B105" t="str">
            <v>Швеллер №24</v>
          </cell>
          <cell r="C105" t="str">
            <v>тн</v>
          </cell>
          <cell r="D105">
            <v>48293.3</v>
          </cell>
          <cell r="E105">
            <v>1</v>
          </cell>
        </row>
        <row r="106">
          <cell r="A106">
            <v>98</v>
          </cell>
          <cell r="B106" t="str">
            <v>Швеллер №27</v>
          </cell>
          <cell r="C106" t="str">
            <v>тн</v>
          </cell>
          <cell r="D106">
            <v>48293.3</v>
          </cell>
          <cell r="E106">
            <v>1</v>
          </cell>
        </row>
        <row r="107">
          <cell r="A107">
            <v>99</v>
          </cell>
          <cell r="B107" t="str">
            <v>Шестигранник S-10</v>
          </cell>
          <cell r="C107" t="str">
            <v>тн</v>
          </cell>
          <cell r="D107">
            <v>72203.070000000007</v>
          </cell>
          <cell r="E107">
            <v>1</v>
          </cell>
        </row>
        <row r="108">
          <cell r="A108">
            <v>100</v>
          </cell>
          <cell r="B108" t="str">
            <v>Шестигранник S-13</v>
          </cell>
          <cell r="C108" t="str">
            <v>тн</v>
          </cell>
          <cell r="D108">
            <v>72203.070000000007</v>
          </cell>
          <cell r="E108">
            <v>1</v>
          </cell>
        </row>
        <row r="109">
          <cell r="A109">
            <v>101</v>
          </cell>
          <cell r="B109" t="str">
            <v>Шестигранник S-17</v>
          </cell>
          <cell r="C109" t="str">
            <v>тн</v>
          </cell>
          <cell r="D109">
            <v>72203.070000000007</v>
          </cell>
          <cell r="E109">
            <v>1</v>
          </cell>
        </row>
        <row r="110">
          <cell r="A110">
            <v>102</v>
          </cell>
          <cell r="B110" t="str">
            <v>Шестигранник S-19</v>
          </cell>
          <cell r="C110" t="str">
            <v>тн</v>
          </cell>
          <cell r="D110">
            <v>72203.070000000007</v>
          </cell>
          <cell r="E110">
            <v>1</v>
          </cell>
        </row>
        <row r="111">
          <cell r="A111">
            <v>103</v>
          </cell>
          <cell r="B111" t="str">
            <v>Шестигранник S-20</v>
          </cell>
          <cell r="C111" t="str">
            <v>тн</v>
          </cell>
          <cell r="D111">
            <v>72203.070000000007</v>
          </cell>
          <cell r="E111">
            <v>1</v>
          </cell>
        </row>
        <row r="112">
          <cell r="A112">
            <v>104</v>
          </cell>
          <cell r="B112" t="str">
            <v>Шестигранник S-22</v>
          </cell>
          <cell r="C112" t="str">
            <v>тн</v>
          </cell>
          <cell r="D112">
            <v>72203.070000000007</v>
          </cell>
          <cell r="E112">
            <v>1</v>
          </cell>
        </row>
        <row r="113">
          <cell r="A113">
            <v>105</v>
          </cell>
          <cell r="B113" t="str">
            <v>Шестигранник S-24</v>
          </cell>
          <cell r="C113" t="str">
            <v>тн</v>
          </cell>
          <cell r="D113">
            <v>72203.070000000007</v>
          </cell>
          <cell r="E113">
            <v>1</v>
          </cell>
        </row>
        <row r="114">
          <cell r="A114">
            <v>106</v>
          </cell>
          <cell r="B114" t="str">
            <v>Шестигранник S-27</v>
          </cell>
          <cell r="C114" t="str">
            <v>тн</v>
          </cell>
          <cell r="D114">
            <v>72203.070000000007</v>
          </cell>
          <cell r="E114">
            <v>1</v>
          </cell>
        </row>
        <row r="115">
          <cell r="A115">
            <v>107</v>
          </cell>
          <cell r="B115" t="str">
            <v>Шестигранник S-30</v>
          </cell>
          <cell r="C115" t="str">
            <v>тн</v>
          </cell>
          <cell r="D115">
            <v>72203.070000000007</v>
          </cell>
          <cell r="E115">
            <v>1</v>
          </cell>
        </row>
        <row r="116">
          <cell r="A116">
            <v>108</v>
          </cell>
          <cell r="B116" t="str">
            <v>Шестигранник S-32</v>
          </cell>
          <cell r="C116" t="str">
            <v>тн</v>
          </cell>
          <cell r="D116">
            <v>72203.070000000007</v>
          </cell>
          <cell r="E116">
            <v>1</v>
          </cell>
        </row>
        <row r="117">
          <cell r="A117">
            <v>109</v>
          </cell>
          <cell r="B117" t="str">
            <v>Шестигранник S-36</v>
          </cell>
          <cell r="C117" t="str">
            <v>тн</v>
          </cell>
          <cell r="D117">
            <v>72203.070000000007</v>
          </cell>
          <cell r="E117">
            <v>1</v>
          </cell>
        </row>
        <row r="118">
          <cell r="A118">
            <v>110</v>
          </cell>
          <cell r="B118" t="str">
            <v>Шестигранник S-41</v>
          </cell>
          <cell r="C118" t="str">
            <v>тн</v>
          </cell>
          <cell r="D118">
            <v>72203.070000000007</v>
          </cell>
          <cell r="E118">
            <v>1</v>
          </cell>
        </row>
        <row r="119">
          <cell r="A119">
            <v>111</v>
          </cell>
          <cell r="B119" t="str">
            <v>Шестигранник S-46</v>
          </cell>
          <cell r="C119" t="str">
            <v>тн</v>
          </cell>
          <cell r="D119">
            <v>72203.070000000007</v>
          </cell>
          <cell r="E119">
            <v>1</v>
          </cell>
        </row>
        <row r="120">
          <cell r="A120">
            <v>112</v>
          </cell>
          <cell r="B120" t="str">
            <v>Шестигранник S-51</v>
          </cell>
          <cell r="C120" t="str">
            <v>тн</v>
          </cell>
          <cell r="D120">
            <v>72203.070000000007</v>
          </cell>
          <cell r="E120">
            <v>1</v>
          </cell>
        </row>
        <row r="121">
          <cell r="A121">
            <v>113</v>
          </cell>
          <cell r="B121" t="str">
            <v>Шестигранник S-60</v>
          </cell>
          <cell r="C121" t="str">
            <v>тн</v>
          </cell>
          <cell r="D121">
            <v>72203.070000000007</v>
          </cell>
          <cell r="E121">
            <v>1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B124" t="str">
            <v>2. Электроды.</v>
          </cell>
          <cell r="D124">
            <v>0</v>
          </cell>
        </row>
        <row r="125">
          <cell r="A125">
            <v>1</v>
          </cell>
          <cell r="B125" t="str">
            <v>Электроды УОНИ-13-55 d3</v>
          </cell>
          <cell r="C125" t="str">
            <v>кг</v>
          </cell>
          <cell r="D125">
            <v>99.24</v>
          </cell>
          <cell r="E125">
            <v>1</v>
          </cell>
        </row>
        <row r="126">
          <cell r="A126">
            <v>2</v>
          </cell>
          <cell r="B126" t="str">
            <v>Электроды УОНИ-13-55 d4</v>
          </cell>
          <cell r="C126" t="str">
            <v>кг</v>
          </cell>
          <cell r="D126">
            <v>99.24</v>
          </cell>
          <cell r="E126">
            <v>1</v>
          </cell>
        </row>
        <row r="127">
          <cell r="A127">
            <v>3</v>
          </cell>
          <cell r="B127" t="str">
            <v>Электроды МР-3 d3</v>
          </cell>
          <cell r="C127" t="str">
            <v>кг</v>
          </cell>
          <cell r="D127">
            <v>206.48</v>
          </cell>
          <cell r="E127">
            <v>1</v>
          </cell>
        </row>
        <row r="128">
          <cell r="A128">
            <v>4</v>
          </cell>
          <cell r="B128" t="str">
            <v>Электроды МР-3 d4</v>
          </cell>
          <cell r="C128" t="str">
            <v>кг</v>
          </cell>
          <cell r="D128">
            <v>201.68</v>
          </cell>
          <cell r="E128">
            <v>1</v>
          </cell>
        </row>
        <row r="129">
          <cell r="A129">
            <v>5</v>
          </cell>
          <cell r="B129" t="str">
            <v>Электроды МР-3 d5</v>
          </cell>
          <cell r="C129" t="str">
            <v>кг</v>
          </cell>
          <cell r="D129">
            <v>75.23</v>
          </cell>
          <cell r="E129">
            <v>1</v>
          </cell>
        </row>
        <row r="130">
          <cell r="A130">
            <v>6</v>
          </cell>
          <cell r="B130" t="str">
            <v>Электроды Т-590</v>
          </cell>
          <cell r="C130" t="str">
            <v>кг</v>
          </cell>
          <cell r="D130">
            <v>91.23</v>
          </cell>
          <cell r="E130">
            <v>1</v>
          </cell>
        </row>
        <row r="131">
          <cell r="A131">
            <v>7</v>
          </cell>
          <cell r="B131" t="str">
            <v>Электроды Т-620</v>
          </cell>
          <cell r="C131" t="str">
            <v>кг</v>
          </cell>
          <cell r="D131">
            <v>91.23</v>
          </cell>
          <cell r="E131">
            <v>1</v>
          </cell>
        </row>
        <row r="132">
          <cell r="A132">
            <v>8</v>
          </cell>
          <cell r="B132" t="str">
            <v>Электроды ТМЛ-3</v>
          </cell>
          <cell r="C132" t="str">
            <v>кг</v>
          </cell>
          <cell r="D132">
            <v>273.7</v>
          </cell>
          <cell r="E132">
            <v>1</v>
          </cell>
        </row>
        <row r="133">
          <cell r="A133">
            <v>9</v>
          </cell>
          <cell r="B133" t="str">
            <v>Электроды ТМЛ-3У d3</v>
          </cell>
          <cell r="C133" t="str">
            <v>кг</v>
          </cell>
          <cell r="D133">
            <v>246.49</v>
          </cell>
          <cell r="E133">
            <v>1</v>
          </cell>
        </row>
        <row r="134">
          <cell r="A134">
            <v>10</v>
          </cell>
          <cell r="B134" t="str">
            <v>Электроды ТМЛ-3У d4</v>
          </cell>
          <cell r="C134" t="str">
            <v>кг</v>
          </cell>
          <cell r="D134">
            <v>241.69</v>
          </cell>
          <cell r="E134">
            <v>1</v>
          </cell>
        </row>
        <row r="135">
          <cell r="A135">
            <v>11</v>
          </cell>
          <cell r="B135" t="str">
            <v>Электроды ТМУ-21 d3</v>
          </cell>
          <cell r="C135" t="str">
            <v>кг</v>
          </cell>
          <cell r="D135">
            <v>238.49</v>
          </cell>
          <cell r="E135">
            <v>1</v>
          </cell>
        </row>
        <row r="136">
          <cell r="A136">
            <v>12</v>
          </cell>
          <cell r="B136" t="str">
            <v>Электроды ТМУ-21 d4</v>
          </cell>
          <cell r="C136" t="str">
            <v>кг</v>
          </cell>
          <cell r="D136">
            <v>233.69</v>
          </cell>
          <cell r="E136">
            <v>1</v>
          </cell>
        </row>
        <row r="137">
          <cell r="A137">
            <v>13</v>
          </cell>
          <cell r="B137" t="str">
            <v>Электроды ЦЛ-39</v>
          </cell>
          <cell r="C137" t="str">
            <v>кг</v>
          </cell>
          <cell r="D137">
            <v>371.34</v>
          </cell>
          <cell r="E137">
            <v>1</v>
          </cell>
        </row>
        <row r="138">
          <cell r="A138">
            <v>14</v>
          </cell>
          <cell r="B138" t="str">
            <v>Электроды ЦН-6Л</v>
          </cell>
          <cell r="C138" t="str">
            <v>кг</v>
          </cell>
          <cell r="D138">
            <v>753.88</v>
          </cell>
          <cell r="E138">
            <v>1</v>
          </cell>
        </row>
        <row r="139">
          <cell r="A139">
            <v>15</v>
          </cell>
          <cell r="B139" t="str">
            <v>Электроды ЦТ-15 d3</v>
          </cell>
          <cell r="C139" t="str">
            <v>кг</v>
          </cell>
          <cell r="D139">
            <v>1634.21</v>
          </cell>
          <cell r="E139">
            <v>1</v>
          </cell>
        </row>
        <row r="140">
          <cell r="A140">
            <v>16</v>
          </cell>
          <cell r="B140" t="str">
            <v>Электроды ЦТ-15 d4</v>
          </cell>
          <cell r="C140" t="str">
            <v>кг</v>
          </cell>
          <cell r="D140">
            <v>1634.21</v>
          </cell>
          <cell r="E140">
            <v>1</v>
          </cell>
        </row>
        <row r="141">
          <cell r="A141">
            <v>17</v>
          </cell>
          <cell r="B141" t="str">
            <v>Электроды ЦУ-5</v>
          </cell>
          <cell r="C141" t="str">
            <v>кг</v>
          </cell>
          <cell r="D141">
            <v>340.93</v>
          </cell>
          <cell r="E141">
            <v>1</v>
          </cell>
        </row>
        <row r="142">
          <cell r="A142">
            <v>18</v>
          </cell>
          <cell r="B142" t="str">
            <v>Электроды ЧЦ-4</v>
          </cell>
          <cell r="C142" t="str">
            <v>кг</v>
          </cell>
          <cell r="D142">
            <v>549.01</v>
          </cell>
          <cell r="E142">
            <v>1</v>
          </cell>
        </row>
        <row r="143">
          <cell r="A143">
            <v>19</v>
          </cell>
          <cell r="B143" t="str">
            <v>Электроды ЭВЛ-1 МЗ</v>
          </cell>
          <cell r="C143" t="str">
            <v>шт</v>
          </cell>
          <cell r="D143">
            <v>4110.34</v>
          </cell>
          <cell r="E143">
            <v>1</v>
          </cell>
        </row>
        <row r="144">
          <cell r="A144">
            <v>20</v>
          </cell>
          <cell r="B144" t="str">
            <v>Электроды ЭС-10</v>
          </cell>
          <cell r="C144" t="str">
            <v>шт</v>
          </cell>
          <cell r="D144">
            <v>5293.18</v>
          </cell>
          <cell r="E144">
            <v>1</v>
          </cell>
        </row>
        <row r="145">
          <cell r="B145" t="str">
            <v>Электроды ЭСЛ-4307</v>
          </cell>
          <cell r="C145" t="str">
            <v>шт</v>
          </cell>
          <cell r="D145">
            <v>4536.1000000000004</v>
          </cell>
          <cell r="E145">
            <v>1</v>
          </cell>
        </row>
        <row r="146">
          <cell r="D146">
            <v>0</v>
          </cell>
        </row>
        <row r="147">
          <cell r="B147" t="str">
            <v>3. Химреагенты, химреактивы, химпосуда.</v>
          </cell>
          <cell r="D147">
            <v>0</v>
          </cell>
        </row>
        <row r="148">
          <cell r="A148">
            <v>1</v>
          </cell>
          <cell r="B148" t="str">
            <v>Аммиак водный</v>
          </cell>
          <cell r="C148" t="str">
            <v>кг</v>
          </cell>
          <cell r="D148">
            <v>33.61</v>
          </cell>
          <cell r="E148">
            <v>1</v>
          </cell>
        </row>
        <row r="149">
          <cell r="A149">
            <v>2</v>
          </cell>
          <cell r="B149" t="str">
            <v>Аммоний лимоннокислый</v>
          </cell>
          <cell r="C149" t="str">
            <v>кг</v>
          </cell>
          <cell r="D149">
            <v>912.34</v>
          </cell>
          <cell r="E149">
            <v>1</v>
          </cell>
        </row>
        <row r="150">
          <cell r="A150">
            <v>3</v>
          </cell>
          <cell r="B150" t="str">
            <v>Аммоний молибденовокислый</v>
          </cell>
          <cell r="C150" t="str">
            <v>кг</v>
          </cell>
          <cell r="D150">
            <v>1994.35</v>
          </cell>
          <cell r="E150">
            <v>1</v>
          </cell>
        </row>
        <row r="151">
          <cell r="A151">
            <v>4</v>
          </cell>
          <cell r="B151" t="str">
            <v>Аммоний хлористый, хч</v>
          </cell>
          <cell r="C151" t="str">
            <v>кг</v>
          </cell>
          <cell r="D151">
            <v>683.46</v>
          </cell>
          <cell r="E151">
            <v>1</v>
          </cell>
        </row>
        <row r="152">
          <cell r="A152">
            <v>5</v>
          </cell>
          <cell r="B152" t="str">
            <v>Аммония персульфат</v>
          </cell>
          <cell r="C152" t="str">
            <v>кг</v>
          </cell>
          <cell r="D152">
            <v>1645.42</v>
          </cell>
          <cell r="E152">
            <v>1</v>
          </cell>
        </row>
        <row r="153">
          <cell r="A153">
            <v>6</v>
          </cell>
          <cell r="B153" t="str">
            <v>Анионит АВ-17-8</v>
          </cell>
          <cell r="C153" t="str">
            <v>тн</v>
          </cell>
          <cell r="D153">
            <v>786501.23</v>
          </cell>
          <cell r="E153">
            <v>1</v>
          </cell>
        </row>
        <row r="154">
          <cell r="A154">
            <v>7</v>
          </cell>
          <cell r="B154" t="str">
            <v>Анионит М-500</v>
          </cell>
          <cell r="C154" t="str">
            <v>м3</v>
          </cell>
          <cell r="D154">
            <v>645670.84</v>
          </cell>
          <cell r="E154">
            <v>1</v>
          </cell>
        </row>
        <row r="155">
          <cell r="A155">
            <v>8</v>
          </cell>
          <cell r="B155" t="str">
            <v>Анионит низкоосновной МР-64</v>
          </cell>
          <cell r="C155" t="str">
            <v>м3</v>
          </cell>
          <cell r="D155">
            <v>749186.44</v>
          </cell>
          <cell r="E155">
            <v>1</v>
          </cell>
        </row>
        <row r="156">
          <cell r="A156">
            <v>9</v>
          </cell>
          <cell r="B156" t="str">
            <v>Ареометр для электролита АЭ-1</v>
          </cell>
          <cell r="C156" t="str">
            <v>шт</v>
          </cell>
          <cell r="D156">
            <v>549.01</v>
          </cell>
          <cell r="E156">
            <v>1</v>
          </cell>
        </row>
        <row r="157">
          <cell r="A157">
            <v>10</v>
          </cell>
          <cell r="B157" t="str">
            <v>Аспиратор сильфонный АМ-5</v>
          </cell>
          <cell r="C157" t="str">
            <v>шт</v>
          </cell>
          <cell r="D157">
            <v>12793.6</v>
          </cell>
          <cell r="E157">
            <v>1</v>
          </cell>
        </row>
        <row r="158">
          <cell r="A158">
            <v>11</v>
          </cell>
          <cell r="B158" t="str">
            <v>Ацетон</v>
          </cell>
          <cell r="C158" t="str">
            <v>л</v>
          </cell>
          <cell r="D158">
            <v>188.87</v>
          </cell>
          <cell r="E158">
            <v>1</v>
          </cell>
        </row>
        <row r="159">
          <cell r="A159">
            <v>12</v>
          </cell>
          <cell r="B159" t="str">
            <v>Барий хлористый</v>
          </cell>
          <cell r="C159" t="str">
            <v>кг</v>
          </cell>
          <cell r="D159">
            <v>132.85</v>
          </cell>
          <cell r="E159">
            <v>1</v>
          </cell>
        </row>
        <row r="160">
          <cell r="A160">
            <v>13</v>
          </cell>
          <cell r="B160" t="str">
            <v>Бутанол, хч</v>
          </cell>
          <cell r="C160" t="str">
            <v>кг</v>
          </cell>
          <cell r="D160">
            <v>510.59</v>
          </cell>
          <cell r="E160">
            <v>1</v>
          </cell>
        </row>
        <row r="161">
          <cell r="A161">
            <v>14</v>
          </cell>
          <cell r="B161" t="str">
            <v>Бюксы</v>
          </cell>
          <cell r="C161" t="str">
            <v>шт</v>
          </cell>
          <cell r="D161">
            <v>182.47</v>
          </cell>
          <cell r="E161">
            <v>1</v>
          </cell>
        </row>
        <row r="162">
          <cell r="A162">
            <v>15</v>
          </cell>
          <cell r="B162" t="str">
            <v>Бюретка</v>
          </cell>
          <cell r="C162" t="str">
            <v>шт</v>
          </cell>
          <cell r="D162">
            <v>396.95</v>
          </cell>
          <cell r="E162">
            <v>1</v>
          </cell>
        </row>
        <row r="163">
          <cell r="A163">
            <v>16</v>
          </cell>
          <cell r="B163" t="str">
            <v>Бюретка микро 1 мл</v>
          </cell>
          <cell r="C163" t="str">
            <v>шт</v>
          </cell>
          <cell r="D163">
            <v>2172.0100000000002</v>
          </cell>
          <cell r="E163">
            <v>1</v>
          </cell>
        </row>
        <row r="164">
          <cell r="A164">
            <v>17</v>
          </cell>
          <cell r="B164" t="str">
            <v>Бюретка микро 2 мл</v>
          </cell>
          <cell r="C164" t="str">
            <v>шт</v>
          </cell>
          <cell r="D164">
            <v>2172.0100000000002</v>
          </cell>
          <cell r="E164">
            <v>1</v>
          </cell>
        </row>
        <row r="165">
          <cell r="A165">
            <v>18</v>
          </cell>
          <cell r="B165" t="str">
            <v>Бюретка микро 5 мл</v>
          </cell>
          <cell r="C165" t="str">
            <v>шт</v>
          </cell>
          <cell r="D165">
            <v>2172.0100000000002</v>
          </cell>
          <cell r="E165">
            <v>1</v>
          </cell>
        </row>
        <row r="166">
          <cell r="A166">
            <v>19</v>
          </cell>
          <cell r="B166" t="str">
            <v>Вискозиметр d0,9</v>
          </cell>
          <cell r="C166" t="str">
            <v>шт</v>
          </cell>
          <cell r="D166">
            <v>7410.78</v>
          </cell>
          <cell r="E166">
            <v>1</v>
          </cell>
        </row>
        <row r="167">
          <cell r="A167">
            <v>20</v>
          </cell>
          <cell r="B167" t="str">
            <v>Вискозиметр d1</v>
          </cell>
          <cell r="C167" t="str">
            <v>шт</v>
          </cell>
          <cell r="D167">
            <v>7410.78</v>
          </cell>
          <cell r="E167">
            <v>1</v>
          </cell>
        </row>
        <row r="168">
          <cell r="A168">
            <v>21</v>
          </cell>
          <cell r="B168" t="str">
            <v>Вискозиметр d2</v>
          </cell>
          <cell r="C168" t="str">
            <v>шт</v>
          </cell>
          <cell r="D168">
            <v>6690.51</v>
          </cell>
          <cell r="E168">
            <v>1</v>
          </cell>
        </row>
        <row r="169">
          <cell r="A169">
            <v>22</v>
          </cell>
          <cell r="B169" t="str">
            <v>Вода аммиачная</v>
          </cell>
          <cell r="C169" t="str">
            <v>тн</v>
          </cell>
          <cell r="D169">
            <v>19317.64</v>
          </cell>
          <cell r="E169">
            <v>1</v>
          </cell>
        </row>
        <row r="170">
          <cell r="A170">
            <v>23</v>
          </cell>
          <cell r="B170" t="str">
            <v>Воронка В100-150 хс</v>
          </cell>
          <cell r="C170" t="str">
            <v>шт</v>
          </cell>
          <cell r="D170">
            <v>244.89</v>
          </cell>
          <cell r="E170">
            <v>1</v>
          </cell>
        </row>
        <row r="171">
          <cell r="A171">
            <v>24</v>
          </cell>
          <cell r="B171" t="str">
            <v>Воронка В36-56 хс</v>
          </cell>
          <cell r="C171" t="str">
            <v>шт</v>
          </cell>
          <cell r="D171">
            <v>54.42</v>
          </cell>
          <cell r="E171">
            <v>1</v>
          </cell>
        </row>
        <row r="172">
          <cell r="A172">
            <v>25</v>
          </cell>
          <cell r="B172" t="str">
            <v>Воронка В56-80 хс</v>
          </cell>
          <cell r="C172" t="str">
            <v>шт</v>
          </cell>
          <cell r="D172">
            <v>91.23</v>
          </cell>
          <cell r="E172">
            <v>1</v>
          </cell>
        </row>
        <row r="173">
          <cell r="A173">
            <v>26</v>
          </cell>
          <cell r="B173" t="str">
            <v>Воронка В75-110 хс</v>
          </cell>
          <cell r="C173" t="str">
            <v>шт</v>
          </cell>
          <cell r="D173">
            <v>124.85</v>
          </cell>
          <cell r="E173">
            <v>1</v>
          </cell>
        </row>
        <row r="174">
          <cell r="A174">
            <v>27</v>
          </cell>
          <cell r="B174" t="str">
            <v>Газоанализатор водорода ПГА</v>
          </cell>
          <cell r="C174" t="str">
            <v>шт</v>
          </cell>
          <cell r="D174">
            <v>365517.82</v>
          </cell>
          <cell r="E174">
            <v>1</v>
          </cell>
        </row>
        <row r="175">
          <cell r="A175">
            <v>28</v>
          </cell>
          <cell r="B175" t="str">
            <v xml:space="preserve">Газоанализатор дымовых газов переносной ДАГ-500 (O2, CO, NO, SO2) </v>
          </cell>
          <cell r="C175" t="str">
            <v>шт</v>
          </cell>
          <cell r="D175">
            <v>548275.93000000005</v>
          </cell>
          <cell r="E175">
            <v>1</v>
          </cell>
        </row>
        <row r="176">
          <cell r="A176">
            <v>29</v>
          </cell>
          <cell r="B176" t="str">
            <v>Газоанализатор КГА-2</v>
          </cell>
          <cell r="C176" t="str">
            <v>шт</v>
          </cell>
          <cell r="D176">
            <v>13707.54</v>
          </cell>
          <cell r="E176">
            <v>1</v>
          </cell>
        </row>
        <row r="177">
          <cell r="A177">
            <v>30</v>
          </cell>
          <cell r="B177" t="str">
            <v>Гидразин-гидрат</v>
          </cell>
          <cell r="C177" t="str">
            <v>тн</v>
          </cell>
          <cell r="D177">
            <v>1038960.66</v>
          </cell>
          <cell r="E177">
            <v>1</v>
          </cell>
        </row>
        <row r="178">
          <cell r="A178">
            <v>31</v>
          </cell>
          <cell r="B178" t="str">
            <v>Гидроксиламин солянокислый</v>
          </cell>
          <cell r="C178" t="str">
            <v>кг</v>
          </cell>
          <cell r="D178">
            <v>2748.23</v>
          </cell>
          <cell r="E178">
            <v>1</v>
          </cell>
        </row>
        <row r="179">
          <cell r="A179">
            <v>32</v>
          </cell>
          <cell r="B179" t="str">
            <v>Глицерин</v>
          </cell>
          <cell r="C179" t="str">
            <v>кг</v>
          </cell>
          <cell r="D179">
            <v>355.33</v>
          </cell>
          <cell r="E179">
            <v>1</v>
          </cell>
        </row>
        <row r="180">
          <cell r="A180">
            <v>33</v>
          </cell>
          <cell r="B180" t="str">
            <v>Глюкоза</v>
          </cell>
          <cell r="C180" t="str">
            <v>кг</v>
          </cell>
          <cell r="D180">
            <v>462.57</v>
          </cell>
          <cell r="E180">
            <v>1</v>
          </cell>
        </row>
        <row r="181">
          <cell r="A181">
            <v>34</v>
          </cell>
          <cell r="B181" t="str">
            <v>Известь гашенная</v>
          </cell>
          <cell r="C181" t="str">
            <v>кг</v>
          </cell>
          <cell r="D181">
            <v>22.41</v>
          </cell>
          <cell r="E181">
            <v>1</v>
          </cell>
        </row>
        <row r="182">
          <cell r="A182">
            <v>35</v>
          </cell>
          <cell r="B182" t="str">
            <v>Известь хлорная</v>
          </cell>
          <cell r="C182" t="str">
            <v>кг</v>
          </cell>
          <cell r="D182">
            <v>64.02</v>
          </cell>
          <cell r="E182">
            <v>1</v>
          </cell>
        </row>
        <row r="183">
          <cell r="A183">
            <v>36</v>
          </cell>
          <cell r="B183" t="str">
            <v>Индикатор метил-оранж</v>
          </cell>
          <cell r="C183" t="str">
            <v>кг</v>
          </cell>
          <cell r="D183">
            <v>9137.83</v>
          </cell>
          <cell r="E183">
            <v>1</v>
          </cell>
        </row>
        <row r="184">
          <cell r="A184">
            <v>37</v>
          </cell>
          <cell r="B184" t="str">
            <v>Индикатор фенолфтолеин</v>
          </cell>
          <cell r="C184" t="str">
            <v>кг</v>
          </cell>
          <cell r="D184">
            <v>11714.79</v>
          </cell>
          <cell r="E184">
            <v>1</v>
          </cell>
        </row>
        <row r="185">
          <cell r="A185">
            <v>38</v>
          </cell>
          <cell r="B185" t="str">
            <v>Индикатор хромовый темно-синий</v>
          </cell>
          <cell r="C185" t="str">
            <v>кг</v>
          </cell>
          <cell r="D185">
            <v>82242.03</v>
          </cell>
          <cell r="E185">
            <v>1</v>
          </cell>
        </row>
        <row r="186">
          <cell r="A186">
            <v>39</v>
          </cell>
          <cell r="B186" t="str">
            <v>Калий виннокислый 4-водный</v>
          </cell>
          <cell r="C186" t="str">
            <v>кг</v>
          </cell>
          <cell r="D186">
            <v>1576.59</v>
          </cell>
          <cell r="E186">
            <v>1</v>
          </cell>
        </row>
        <row r="187">
          <cell r="A187">
            <v>40</v>
          </cell>
          <cell r="B187" t="str">
            <v>Калий двухромовокислый</v>
          </cell>
          <cell r="C187" t="str">
            <v>кг</v>
          </cell>
          <cell r="D187">
            <v>240.09</v>
          </cell>
          <cell r="E187">
            <v>1</v>
          </cell>
        </row>
        <row r="188">
          <cell r="A188">
            <v>41</v>
          </cell>
          <cell r="B188" t="str">
            <v>Калий едкий, хч</v>
          </cell>
          <cell r="C188" t="str">
            <v>кг</v>
          </cell>
          <cell r="D188">
            <v>593.82000000000005</v>
          </cell>
          <cell r="E188">
            <v>1</v>
          </cell>
        </row>
        <row r="189">
          <cell r="A189">
            <v>42</v>
          </cell>
          <cell r="B189" t="str">
            <v>Калий иодистый, чда</v>
          </cell>
          <cell r="C189" t="str">
            <v>кг</v>
          </cell>
          <cell r="D189">
            <v>6959.41</v>
          </cell>
          <cell r="E189">
            <v>1</v>
          </cell>
        </row>
        <row r="190">
          <cell r="A190">
            <v>43</v>
          </cell>
          <cell r="B190" t="str">
            <v>Калий марганцевокислый</v>
          </cell>
          <cell r="C190" t="str">
            <v>кг</v>
          </cell>
          <cell r="D190">
            <v>1320.5</v>
          </cell>
          <cell r="E190">
            <v>1</v>
          </cell>
        </row>
        <row r="191">
          <cell r="A191">
            <v>44</v>
          </cell>
          <cell r="B191" t="str">
            <v>Калий метабисульфит</v>
          </cell>
          <cell r="C191" t="str">
            <v>кг</v>
          </cell>
          <cell r="D191">
            <v>685.06</v>
          </cell>
          <cell r="E191">
            <v>1</v>
          </cell>
        </row>
        <row r="192">
          <cell r="A192">
            <v>45</v>
          </cell>
          <cell r="B192" t="str">
            <v>Калий фосфорнокислый однозамещенный</v>
          </cell>
          <cell r="C192" t="str">
            <v>кг</v>
          </cell>
          <cell r="D192">
            <v>1176.44</v>
          </cell>
          <cell r="E192">
            <v>1</v>
          </cell>
        </row>
        <row r="193">
          <cell r="A193">
            <v>46</v>
          </cell>
          <cell r="B193" t="str">
            <v>Калий хлористый, хч</v>
          </cell>
          <cell r="C193" t="str">
            <v>кг</v>
          </cell>
          <cell r="D193">
            <v>822.71</v>
          </cell>
          <cell r="E193">
            <v>1</v>
          </cell>
        </row>
        <row r="194">
          <cell r="A194">
            <v>47</v>
          </cell>
          <cell r="B194" t="str">
            <v>Калориметр ВОВ-МА</v>
          </cell>
          <cell r="C194" t="str">
            <v>шт</v>
          </cell>
          <cell r="D194">
            <v>1920720</v>
          </cell>
          <cell r="E194">
            <v>1</v>
          </cell>
        </row>
        <row r="195">
          <cell r="A195">
            <v>48</v>
          </cell>
          <cell r="B195" t="str">
            <v>Кальций хлористый, б/в</v>
          </cell>
          <cell r="C195" t="str">
            <v>кг</v>
          </cell>
          <cell r="D195">
            <v>268.89999999999998</v>
          </cell>
          <cell r="E195">
            <v>1</v>
          </cell>
        </row>
        <row r="196">
          <cell r="A196">
            <v>49</v>
          </cell>
          <cell r="B196" t="str">
            <v>Капельница Шустера стеклянная</v>
          </cell>
          <cell r="C196" t="str">
            <v>шт</v>
          </cell>
          <cell r="D196">
            <v>624.23</v>
          </cell>
          <cell r="E196">
            <v>1</v>
          </cell>
        </row>
        <row r="197">
          <cell r="A197">
            <v>50</v>
          </cell>
          <cell r="B197" t="str">
            <v>Карандаш по стеклу</v>
          </cell>
          <cell r="C197" t="str">
            <v>шт</v>
          </cell>
          <cell r="D197">
            <v>17.61</v>
          </cell>
          <cell r="E197">
            <v>1</v>
          </cell>
        </row>
        <row r="198">
          <cell r="A198">
            <v>51</v>
          </cell>
          <cell r="B198" t="str">
            <v>Карбид кальция</v>
          </cell>
          <cell r="C198" t="str">
            <v>кг</v>
          </cell>
          <cell r="D198">
            <v>33.61</v>
          </cell>
          <cell r="E198">
            <v>1</v>
          </cell>
        </row>
        <row r="199">
          <cell r="A199">
            <v>52</v>
          </cell>
          <cell r="B199" t="str">
            <v>Катионит S-100</v>
          </cell>
          <cell r="C199" t="str">
            <v>м3</v>
          </cell>
          <cell r="D199">
            <v>223850.31</v>
          </cell>
          <cell r="E199">
            <v>1</v>
          </cell>
        </row>
        <row r="200">
          <cell r="A200">
            <v>53</v>
          </cell>
          <cell r="B200" t="str">
            <v>Катионит КУ-2-8</v>
          </cell>
          <cell r="C200" t="str">
            <v>тн</v>
          </cell>
          <cell r="D200">
            <v>176618.21</v>
          </cell>
          <cell r="E200">
            <v>1</v>
          </cell>
        </row>
        <row r="201">
          <cell r="A201">
            <v>54</v>
          </cell>
          <cell r="B201" t="str">
            <v>Кислота азотная</v>
          </cell>
          <cell r="C201" t="str">
            <v>кг</v>
          </cell>
          <cell r="D201">
            <v>91.23</v>
          </cell>
          <cell r="E201">
            <v>1</v>
          </cell>
        </row>
        <row r="202">
          <cell r="A202">
            <v>55</v>
          </cell>
          <cell r="B202" t="str">
            <v>Кислота бензойная, осч</v>
          </cell>
          <cell r="C202" t="str">
            <v>кг</v>
          </cell>
          <cell r="D202">
            <v>680463.08</v>
          </cell>
          <cell r="E202">
            <v>1</v>
          </cell>
        </row>
        <row r="203">
          <cell r="A203">
            <v>56</v>
          </cell>
          <cell r="B203" t="str">
            <v>Кислота борная</v>
          </cell>
          <cell r="C203" t="str">
            <v>кг</v>
          </cell>
          <cell r="D203">
            <v>456.17</v>
          </cell>
          <cell r="E203">
            <v>1</v>
          </cell>
        </row>
        <row r="204">
          <cell r="A204">
            <v>57</v>
          </cell>
          <cell r="B204" t="str">
            <v>Кислота лимонная</v>
          </cell>
          <cell r="C204" t="str">
            <v>кг</v>
          </cell>
          <cell r="D204">
            <v>475.38</v>
          </cell>
          <cell r="E204">
            <v>1</v>
          </cell>
        </row>
        <row r="205">
          <cell r="A205">
            <v>58</v>
          </cell>
          <cell r="B205" t="str">
            <v>Кислота салициловая</v>
          </cell>
          <cell r="C205" t="str">
            <v>кг</v>
          </cell>
          <cell r="D205">
            <v>1645.42</v>
          </cell>
          <cell r="E205">
            <v>1</v>
          </cell>
        </row>
        <row r="206">
          <cell r="A206">
            <v>59</v>
          </cell>
          <cell r="B206" t="str">
            <v>Кислота серная техническая</v>
          </cell>
          <cell r="C206" t="str">
            <v>тн</v>
          </cell>
          <cell r="D206">
            <v>4691.3599999999997</v>
          </cell>
          <cell r="E206">
            <v>1</v>
          </cell>
        </row>
        <row r="207">
          <cell r="A207">
            <v>60</v>
          </cell>
          <cell r="B207" t="str">
            <v>Кислота серная, чда</v>
          </cell>
          <cell r="C207" t="str">
            <v>кг</v>
          </cell>
          <cell r="D207">
            <v>208.08</v>
          </cell>
          <cell r="E207">
            <v>1</v>
          </cell>
        </row>
        <row r="208">
          <cell r="A208">
            <v>61</v>
          </cell>
          <cell r="B208" t="str">
            <v>Кислота соляная</v>
          </cell>
          <cell r="C208" t="str">
            <v>кг</v>
          </cell>
          <cell r="D208">
            <v>49.62</v>
          </cell>
          <cell r="E208">
            <v>1</v>
          </cell>
        </row>
        <row r="209">
          <cell r="A209">
            <v>62</v>
          </cell>
          <cell r="B209" t="str">
            <v>Кислота сульфаниловая</v>
          </cell>
          <cell r="C209" t="str">
            <v>кг</v>
          </cell>
          <cell r="D209">
            <v>1416.53</v>
          </cell>
          <cell r="E209">
            <v>1</v>
          </cell>
        </row>
        <row r="210">
          <cell r="A210">
            <v>63</v>
          </cell>
          <cell r="B210" t="str">
            <v>Кислота сульфосалицилловая</v>
          </cell>
          <cell r="C210" t="str">
            <v>кг</v>
          </cell>
          <cell r="D210">
            <v>2948.31</v>
          </cell>
          <cell r="E210">
            <v>1</v>
          </cell>
        </row>
        <row r="211">
          <cell r="A211">
            <v>64</v>
          </cell>
          <cell r="B211" t="str">
            <v>Кислота уксусная ледяная, хч</v>
          </cell>
          <cell r="C211" t="str">
            <v>кг</v>
          </cell>
          <cell r="D211">
            <v>225.68</v>
          </cell>
          <cell r="E211">
            <v>1</v>
          </cell>
        </row>
        <row r="212">
          <cell r="A212">
            <v>65</v>
          </cell>
          <cell r="B212" t="str">
            <v>Кислота щавелевая</v>
          </cell>
          <cell r="C212" t="str">
            <v>кг</v>
          </cell>
          <cell r="D212">
            <v>525</v>
          </cell>
          <cell r="E212">
            <v>1</v>
          </cell>
        </row>
        <row r="213">
          <cell r="A213">
            <v>66</v>
          </cell>
          <cell r="B213" t="str">
            <v>Кобальт хлористый</v>
          </cell>
          <cell r="C213" t="str">
            <v>кг</v>
          </cell>
          <cell r="D213">
            <v>3779.02</v>
          </cell>
          <cell r="E213">
            <v>1</v>
          </cell>
        </row>
        <row r="214">
          <cell r="A214">
            <v>67</v>
          </cell>
          <cell r="B214" t="str">
            <v>Колба коническая 250 мл</v>
          </cell>
          <cell r="C214" t="str">
            <v>шт</v>
          </cell>
          <cell r="D214">
            <v>276.89999999999998</v>
          </cell>
          <cell r="E214">
            <v>1</v>
          </cell>
        </row>
        <row r="215">
          <cell r="A215">
            <v>68</v>
          </cell>
          <cell r="B215" t="str">
            <v>Колба коническая широкогорлая 100 мл</v>
          </cell>
          <cell r="C215" t="str">
            <v>шт</v>
          </cell>
          <cell r="D215">
            <v>533</v>
          </cell>
          <cell r="E215">
            <v>1</v>
          </cell>
        </row>
        <row r="216">
          <cell r="A216">
            <v>69</v>
          </cell>
          <cell r="B216" t="str">
            <v>Колба мерная узкогорлая 1000 мл</v>
          </cell>
          <cell r="C216" t="str">
            <v>шт</v>
          </cell>
          <cell r="D216">
            <v>907.54</v>
          </cell>
          <cell r="E216">
            <v>1</v>
          </cell>
        </row>
        <row r="217">
          <cell r="A217">
            <v>70</v>
          </cell>
          <cell r="B217" t="str">
            <v>Колба мерная узкогорлая 50 мл</v>
          </cell>
          <cell r="C217" t="str">
            <v>шт</v>
          </cell>
          <cell r="D217">
            <v>187.27</v>
          </cell>
          <cell r="E217">
            <v>1</v>
          </cell>
        </row>
        <row r="218">
          <cell r="A218">
            <v>71</v>
          </cell>
          <cell r="B218" t="str">
            <v>Крахмал растворимый</v>
          </cell>
          <cell r="C218" t="str">
            <v>кг</v>
          </cell>
          <cell r="D218">
            <v>1370.11</v>
          </cell>
          <cell r="E218">
            <v>1</v>
          </cell>
        </row>
        <row r="219">
          <cell r="A219">
            <v>72</v>
          </cell>
          <cell r="B219" t="str">
            <v>Купризон</v>
          </cell>
          <cell r="C219" t="str">
            <v>кг</v>
          </cell>
          <cell r="D219">
            <v>46310.16</v>
          </cell>
          <cell r="E219">
            <v>1</v>
          </cell>
        </row>
        <row r="220">
          <cell r="A220">
            <v>73</v>
          </cell>
          <cell r="B220" t="str">
            <v>Ловушка АКОВ</v>
          </cell>
          <cell r="C220" t="str">
            <v>шт</v>
          </cell>
          <cell r="D220">
            <v>1253.27</v>
          </cell>
          <cell r="E220">
            <v>1</v>
          </cell>
        </row>
        <row r="221">
          <cell r="A221">
            <v>74</v>
          </cell>
          <cell r="B221" t="str">
            <v>Лодочка для сжигания прямоугольные №3</v>
          </cell>
          <cell r="C221" t="str">
            <v>шт</v>
          </cell>
          <cell r="D221">
            <v>54.42</v>
          </cell>
          <cell r="E221">
            <v>1</v>
          </cell>
        </row>
        <row r="222">
          <cell r="A222">
            <v>75</v>
          </cell>
          <cell r="B222" t="str">
            <v>Мановакуумметр</v>
          </cell>
          <cell r="C222" t="str">
            <v>шт</v>
          </cell>
          <cell r="D222">
            <v>2924.3</v>
          </cell>
          <cell r="E222">
            <v>1</v>
          </cell>
        </row>
        <row r="223">
          <cell r="A223">
            <v>76</v>
          </cell>
          <cell r="B223" t="str">
            <v>Масло вазелиновое</v>
          </cell>
          <cell r="C223" t="str">
            <v>кг</v>
          </cell>
          <cell r="D223">
            <v>364.94</v>
          </cell>
          <cell r="E223">
            <v>1</v>
          </cell>
        </row>
        <row r="224">
          <cell r="A224">
            <v>77</v>
          </cell>
          <cell r="B224" t="str">
            <v>Масло касторовое сульфинированное</v>
          </cell>
          <cell r="C224" t="str">
            <v>кг</v>
          </cell>
          <cell r="D224">
            <v>1827.89</v>
          </cell>
          <cell r="E224">
            <v>1</v>
          </cell>
        </row>
        <row r="225">
          <cell r="A225">
            <v>78</v>
          </cell>
          <cell r="B225" t="str">
            <v>Медь сернокислая</v>
          </cell>
          <cell r="C225" t="str">
            <v>кг</v>
          </cell>
          <cell r="D225">
            <v>385.74</v>
          </cell>
          <cell r="E225">
            <v>1</v>
          </cell>
        </row>
        <row r="226">
          <cell r="A226">
            <v>79</v>
          </cell>
          <cell r="B226" t="str">
            <v>Мензурка 100 мл</v>
          </cell>
          <cell r="C226" t="str">
            <v>шт</v>
          </cell>
          <cell r="D226">
            <v>443.37</v>
          </cell>
          <cell r="E226">
            <v>1</v>
          </cell>
        </row>
        <row r="227">
          <cell r="A227">
            <v>80</v>
          </cell>
          <cell r="B227" t="str">
            <v>Метилен голубой</v>
          </cell>
          <cell r="C227" t="str">
            <v>кг</v>
          </cell>
          <cell r="D227">
            <v>12369.44</v>
          </cell>
          <cell r="E227">
            <v>1</v>
          </cell>
        </row>
        <row r="228">
          <cell r="A228">
            <v>81</v>
          </cell>
          <cell r="B228" t="str">
            <v>Метол, хч</v>
          </cell>
          <cell r="C228" t="str">
            <v>кг</v>
          </cell>
          <cell r="D228">
            <v>2871.48</v>
          </cell>
          <cell r="E228">
            <v>1</v>
          </cell>
        </row>
        <row r="229">
          <cell r="A229">
            <v>82</v>
          </cell>
          <cell r="B229" t="str">
            <v>Мука диабазовая</v>
          </cell>
          <cell r="C229" t="str">
            <v>тн</v>
          </cell>
          <cell r="D229">
            <v>2466.52</v>
          </cell>
          <cell r="E229">
            <v>1</v>
          </cell>
        </row>
        <row r="230">
          <cell r="A230">
            <v>83</v>
          </cell>
          <cell r="B230" t="str">
            <v>Набор ареометров АОН (19 шт.)</v>
          </cell>
          <cell r="C230" t="str">
            <v>шт</v>
          </cell>
          <cell r="D230">
            <v>7173.89</v>
          </cell>
          <cell r="E230">
            <v>1</v>
          </cell>
        </row>
        <row r="231">
          <cell r="A231">
            <v>84</v>
          </cell>
          <cell r="B231" t="str">
            <v>Набор трубок сорбционных</v>
          </cell>
          <cell r="C231" t="str">
            <v>компл</v>
          </cell>
          <cell r="D231">
            <v>3471.7</v>
          </cell>
          <cell r="E231">
            <v>1</v>
          </cell>
        </row>
        <row r="232">
          <cell r="A232">
            <v>85</v>
          </cell>
          <cell r="B232" t="str">
            <v>Натрий гидроокись, хч</v>
          </cell>
          <cell r="C232" t="str">
            <v>кг</v>
          </cell>
          <cell r="D232">
            <v>83.23</v>
          </cell>
          <cell r="E232">
            <v>1</v>
          </cell>
        </row>
        <row r="233">
          <cell r="A233">
            <v>86</v>
          </cell>
          <cell r="B233" t="str">
            <v>Натрий двууглекислый</v>
          </cell>
          <cell r="C233" t="str">
            <v>кг</v>
          </cell>
          <cell r="D233">
            <v>273.7</v>
          </cell>
          <cell r="E233">
            <v>1</v>
          </cell>
        </row>
        <row r="234">
          <cell r="A234">
            <v>87</v>
          </cell>
          <cell r="B234" t="str">
            <v>Натрий кремнефтористый, чда</v>
          </cell>
          <cell r="C234" t="str">
            <v>кг</v>
          </cell>
          <cell r="D234">
            <v>731.47</v>
          </cell>
          <cell r="E234">
            <v>1</v>
          </cell>
        </row>
        <row r="235">
          <cell r="A235">
            <v>88</v>
          </cell>
          <cell r="B235" t="str">
            <v>Натрий нафтиламин</v>
          </cell>
          <cell r="C235" t="str">
            <v>кг</v>
          </cell>
          <cell r="D235">
            <v>10461.52</v>
          </cell>
          <cell r="E235">
            <v>1</v>
          </cell>
        </row>
        <row r="236">
          <cell r="A236">
            <v>89</v>
          </cell>
          <cell r="B236" t="str">
            <v>Натрий салициловокислый, чда</v>
          </cell>
          <cell r="C236" t="str">
            <v>кг</v>
          </cell>
          <cell r="D236">
            <v>4111.9399999999996</v>
          </cell>
          <cell r="E236">
            <v>1</v>
          </cell>
        </row>
        <row r="237">
          <cell r="A237">
            <v>90</v>
          </cell>
          <cell r="B237" t="str">
            <v>Натрий тетраборнокислый</v>
          </cell>
          <cell r="C237" t="str">
            <v>кг</v>
          </cell>
          <cell r="D237">
            <v>510.59</v>
          </cell>
          <cell r="E237">
            <v>1</v>
          </cell>
        </row>
        <row r="238">
          <cell r="A238">
            <v>91</v>
          </cell>
          <cell r="B238" t="str">
            <v>Натрий углекислый, б/в</v>
          </cell>
          <cell r="C238" t="str">
            <v>кг</v>
          </cell>
          <cell r="D238">
            <v>549.01</v>
          </cell>
          <cell r="E238">
            <v>1</v>
          </cell>
        </row>
        <row r="239">
          <cell r="A239">
            <v>92</v>
          </cell>
          <cell r="B239" t="str">
            <v>Натрий хлористый, ч</v>
          </cell>
          <cell r="C239" t="str">
            <v>кг</v>
          </cell>
          <cell r="D239">
            <v>30356.98</v>
          </cell>
          <cell r="E239">
            <v>1</v>
          </cell>
        </row>
        <row r="240">
          <cell r="A240">
            <v>93</v>
          </cell>
          <cell r="B240" t="str">
            <v>Олово двуххлорное, чда</v>
          </cell>
          <cell r="C240" t="str">
            <v>кг</v>
          </cell>
          <cell r="D240">
            <v>1975.14</v>
          </cell>
          <cell r="E240">
            <v>1</v>
          </cell>
        </row>
        <row r="241">
          <cell r="A241">
            <v>94</v>
          </cell>
          <cell r="B241" t="str">
            <v>Ортофенатролин</v>
          </cell>
          <cell r="C241" t="str">
            <v>кг</v>
          </cell>
          <cell r="D241">
            <v>73717.23</v>
          </cell>
          <cell r="E241">
            <v>1</v>
          </cell>
        </row>
        <row r="242">
          <cell r="A242">
            <v>95</v>
          </cell>
          <cell r="B242" t="str">
            <v>Парадиметиламинобензальдегид</v>
          </cell>
          <cell r="C242" t="str">
            <v>кг</v>
          </cell>
          <cell r="D242">
            <v>2559.36</v>
          </cell>
          <cell r="E242">
            <v>1</v>
          </cell>
        </row>
        <row r="243">
          <cell r="A243">
            <v>96</v>
          </cell>
          <cell r="B243" t="str">
            <v>Печь муфельная СНОЛ-1,7</v>
          </cell>
          <cell r="C243" t="str">
            <v>шт</v>
          </cell>
          <cell r="D243">
            <v>169600</v>
          </cell>
          <cell r="E243">
            <v>1</v>
          </cell>
        </row>
        <row r="244">
          <cell r="A244">
            <v>97</v>
          </cell>
          <cell r="B244" t="str">
            <v>Пипетка газовая 200 мл</v>
          </cell>
          <cell r="C244" t="str">
            <v>шт</v>
          </cell>
          <cell r="D244">
            <v>696.26</v>
          </cell>
          <cell r="E244">
            <v>1</v>
          </cell>
        </row>
        <row r="245">
          <cell r="A245">
            <v>98</v>
          </cell>
          <cell r="B245" t="str">
            <v>Пипетка газовая 250 мл</v>
          </cell>
          <cell r="C245" t="str">
            <v>шт</v>
          </cell>
          <cell r="D245">
            <v>771.49</v>
          </cell>
          <cell r="E245">
            <v>1</v>
          </cell>
        </row>
        <row r="246">
          <cell r="A246">
            <v>99</v>
          </cell>
          <cell r="B246" t="str">
            <v>Пипетка мерная 1 мл</v>
          </cell>
          <cell r="C246" t="str">
            <v>шт</v>
          </cell>
          <cell r="D246">
            <v>187.27</v>
          </cell>
          <cell r="E246">
            <v>1</v>
          </cell>
        </row>
        <row r="247">
          <cell r="A247">
            <v>100</v>
          </cell>
          <cell r="B247" t="str">
            <v>Пипетка мерная 10 мл</v>
          </cell>
          <cell r="C247" t="str">
            <v>шт</v>
          </cell>
          <cell r="D247">
            <v>225.68</v>
          </cell>
          <cell r="E247">
            <v>1</v>
          </cell>
        </row>
        <row r="248">
          <cell r="A248">
            <v>101</v>
          </cell>
          <cell r="B248" t="str">
            <v>Пипетка мерная 5 мл</v>
          </cell>
          <cell r="C248" t="str">
            <v>шт</v>
          </cell>
          <cell r="D248">
            <v>283.31</v>
          </cell>
          <cell r="E248">
            <v>1</v>
          </cell>
        </row>
        <row r="249">
          <cell r="A249">
            <v>102</v>
          </cell>
          <cell r="B249" t="str">
            <v>Пипетка Мора 1 мл</v>
          </cell>
          <cell r="C249" t="str">
            <v>шт</v>
          </cell>
          <cell r="D249">
            <v>107.24</v>
          </cell>
          <cell r="E249">
            <v>1</v>
          </cell>
        </row>
        <row r="250">
          <cell r="A250">
            <v>103</v>
          </cell>
          <cell r="B250" t="str">
            <v>Пипетка Мора 100 мл</v>
          </cell>
          <cell r="C250" t="str">
            <v>шт</v>
          </cell>
          <cell r="D250">
            <v>260.89999999999998</v>
          </cell>
          <cell r="E250">
            <v>1</v>
          </cell>
        </row>
        <row r="251">
          <cell r="A251">
            <v>104</v>
          </cell>
          <cell r="B251" t="str">
            <v>Пипетка Мора 25 мл</v>
          </cell>
          <cell r="C251" t="str">
            <v>шт</v>
          </cell>
          <cell r="D251">
            <v>142.44999999999999</v>
          </cell>
          <cell r="E251">
            <v>1</v>
          </cell>
        </row>
        <row r="252">
          <cell r="A252">
            <v>105</v>
          </cell>
          <cell r="B252" t="str">
            <v>Пипетка Мора 50 мл</v>
          </cell>
          <cell r="C252" t="str">
            <v>шт</v>
          </cell>
          <cell r="D252">
            <v>257.7</v>
          </cell>
          <cell r="E252">
            <v>1</v>
          </cell>
        </row>
        <row r="253">
          <cell r="A253">
            <v>106</v>
          </cell>
          <cell r="B253" t="str">
            <v>Пирогаллол А</v>
          </cell>
          <cell r="C253" t="str">
            <v>кг</v>
          </cell>
          <cell r="D253">
            <v>27487.1</v>
          </cell>
          <cell r="E253">
            <v>1</v>
          </cell>
        </row>
        <row r="254">
          <cell r="A254">
            <v>107</v>
          </cell>
          <cell r="B254" t="str">
            <v>Прибор для определения темп. вспышки в закрытом тигле ТВЗ</v>
          </cell>
          <cell r="C254" t="str">
            <v>шт</v>
          </cell>
          <cell r="D254">
            <v>115111.95</v>
          </cell>
          <cell r="E254">
            <v>1</v>
          </cell>
        </row>
        <row r="255">
          <cell r="A255">
            <v>108</v>
          </cell>
          <cell r="B255" t="str">
            <v>Прибор для определения темп. вспышки в открытом тигле ТВО</v>
          </cell>
          <cell r="C255" t="str">
            <v>шт</v>
          </cell>
          <cell r="D255">
            <v>97306.880000000005</v>
          </cell>
          <cell r="E255">
            <v>1</v>
          </cell>
        </row>
        <row r="256">
          <cell r="A256">
            <v>109</v>
          </cell>
          <cell r="B256" t="str">
            <v>Пробирка</v>
          </cell>
          <cell r="C256" t="str">
            <v>шт</v>
          </cell>
          <cell r="D256">
            <v>96.04</v>
          </cell>
          <cell r="E256">
            <v>1</v>
          </cell>
        </row>
        <row r="257">
          <cell r="A257">
            <v>110</v>
          </cell>
          <cell r="B257" t="str">
            <v>Промывалка 750</v>
          </cell>
          <cell r="C257" t="str">
            <v>шт</v>
          </cell>
          <cell r="D257">
            <v>1142.83</v>
          </cell>
          <cell r="E257">
            <v>1</v>
          </cell>
        </row>
        <row r="258">
          <cell r="A258">
            <v>111</v>
          </cell>
          <cell r="B258" t="str">
            <v>Психрометр бытовой</v>
          </cell>
          <cell r="C258" t="str">
            <v>шт</v>
          </cell>
          <cell r="D258">
            <v>7309.94</v>
          </cell>
          <cell r="E258">
            <v>1</v>
          </cell>
        </row>
        <row r="259">
          <cell r="A259">
            <v>112</v>
          </cell>
          <cell r="B259" t="str">
            <v>Психрометр МВ-4М</v>
          </cell>
          <cell r="C259" t="str">
            <v>шт</v>
          </cell>
          <cell r="D259">
            <v>13704.34</v>
          </cell>
          <cell r="E259">
            <v>1</v>
          </cell>
        </row>
        <row r="260">
          <cell r="A260">
            <v>113</v>
          </cell>
          <cell r="B260" t="str">
            <v>Реактив Грисса, хч</v>
          </cell>
          <cell r="C260" t="str">
            <v>кг</v>
          </cell>
          <cell r="D260">
            <v>2554.56</v>
          </cell>
          <cell r="E260">
            <v>1</v>
          </cell>
        </row>
        <row r="261">
          <cell r="A261">
            <v>114</v>
          </cell>
          <cell r="B261" t="str">
            <v>Реактив Несслера</v>
          </cell>
          <cell r="C261" t="str">
            <v>кг</v>
          </cell>
          <cell r="D261">
            <v>1278.8800000000001</v>
          </cell>
          <cell r="E261">
            <v>1</v>
          </cell>
        </row>
        <row r="262">
          <cell r="A262">
            <v>115</v>
          </cell>
          <cell r="B262" t="str">
            <v>Ртуть азотнокислая</v>
          </cell>
          <cell r="C262" t="str">
            <v>кг</v>
          </cell>
          <cell r="D262">
            <v>4067.12</v>
          </cell>
          <cell r="E262">
            <v>1</v>
          </cell>
        </row>
        <row r="263">
          <cell r="A263">
            <v>116</v>
          </cell>
          <cell r="B263" t="str">
            <v>Серебро азотнокислое, чда</v>
          </cell>
          <cell r="C263" t="str">
            <v>кг</v>
          </cell>
          <cell r="D263">
            <v>54826.95</v>
          </cell>
          <cell r="E263">
            <v>1</v>
          </cell>
        </row>
        <row r="264">
          <cell r="A264">
            <v>117</v>
          </cell>
          <cell r="B264" t="str">
            <v>Сода каустическая</v>
          </cell>
          <cell r="C264" t="str">
            <v>тн</v>
          </cell>
          <cell r="D264">
            <v>23456.79</v>
          </cell>
          <cell r="E264">
            <v>1</v>
          </cell>
        </row>
        <row r="265">
          <cell r="A265">
            <v>118</v>
          </cell>
          <cell r="B265" t="str">
            <v>Соль Мора</v>
          </cell>
          <cell r="C265" t="str">
            <v>кг</v>
          </cell>
          <cell r="D265">
            <v>1461.35</v>
          </cell>
          <cell r="E265">
            <v>1</v>
          </cell>
        </row>
        <row r="266">
          <cell r="A266">
            <v>119</v>
          </cell>
          <cell r="B266" t="str">
            <v>Стакан 100 мл</v>
          </cell>
          <cell r="C266" t="str">
            <v>шт</v>
          </cell>
          <cell r="D266">
            <v>51.22</v>
          </cell>
          <cell r="E266">
            <v>1</v>
          </cell>
        </row>
        <row r="267">
          <cell r="A267">
            <v>120</v>
          </cell>
          <cell r="B267" t="str">
            <v>Стакан 1000 мл</v>
          </cell>
          <cell r="C267" t="str">
            <v>шт</v>
          </cell>
          <cell r="D267">
            <v>510.59</v>
          </cell>
          <cell r="E267">
            <v>1</v>
          </cell>
        </row>
        <row r="268">
          <cell r="A268">
            <v>121</v>
          </cell>
          <cell r="B268" t="str">
            <v>Стакан 2000 мл</v>
          </cell>
          <cell r="C268" t="str">
            <v>шт</v>
          </cell>
          <cell r="D268">
            <v>760.29</v>
          </cell>
          <cell r="E268">
            <v>1</v>
          </cell>
        </row>
        <row r="269">
          <cell r="A269">
            <v>122</v>
          </cell>
          <cell r="B269" t="str">
            <v>Стакан 400 мл</v>
          </cell>
          <cell r="C269" t="str">
            <v>шт</v>
          </cell>
          <cell r="D269">
            <v>238.49</v>
          </cell>
          <cell r="E269">
            <v>1</v>
          </cell>
        </row>
        <row r="270">
          <cell r="A270">
            <v>123</v>
          </cell>
          <cell r="B270" t="str">
            <v>Стакан 5000 мл</v>
          </cell>
          <cell r="C270" t="str">
            <v>шт</v>
          </cell>
          <cell r="D270">
            <v>1096.4100000000001</v>
          </cell>
          <cell r="E270">
            <v>1</v>
          </cell>
        </row>
        <row r="271">
          <cell r="A271">
            <v>124</v>
          </cell>
          <cell r="B271" t="str">
            <v>Стаканчик для взвешивания СК-45</v>
          </cell>
          <cell r="C271" t="str">
            <v>шт</v>
          </cell>
          <cell r="D271">
            <v>273.7</v>
          </cell>
          <cell r="E271">
            <v>1</v>
          </cell>
        </row>
        <row r="272">
          <cell r="A272">
            <v>125</v>
          </cell>
          <cell r="B272" t="str">
            <v>Стаканчик для взвешивания СК-60</v>
          </cell>
          <cell r="C272" t="str">
            <v>шт</v>
          </cell>
          <cell r="D272">
            <v>411.35</v>
          </cell>
          <cell r="E272">
            <v>1</v>
          </cell>
        </row>
        <row r="273">
          <cell r="A273">
            <v>126</v>
          </cell>
          <cell r="B273" t="str">
            <v>Сульфоуголь</v>
          </cell>
          <cell r="C273" t="str">
            <v>тн</v>
          </cell>
          <cell r="D273">
            <v>110386.98</v>
          </cell>
          <cell r="E273">
            <v>1</v>
          </cell>
        </row>
        <row r="274">
          <cell r="A274">
            <v>127</v>
          </cell>
          <cell r="B274" t="str">
            <v>Термометр для опред темп вспышки в закр тигле ТК-1 (О-170)</v>
          </cell>
          <cell r="C274" t="str">
            <v>шт</v>
          </cell>
          <cell r="D274">
            <v>4569.71</v>
          </cell>
          <cell r="E274">
            <v>1</v>
          </cell>
        </row>
        <row r="275">
          <cell r="A275">
            <v>128</v>
          </cell>
          <cell r="B275" t="str">
            <v>Термометр для опред темп вспышки в откр тигле ТК-2М (О-360)</v>
          </cell>
          <cell r="C275" t="str">
            <v>шт</v>
          </cell>
          <cell r="D275">
            <v>2741.83</v>
          </cell>
          <cell r="E275">
            <v>1</v>
          </cell>
        </row>
        <row r="276">
          <cell r="A276">
            <v>129</v>
          </cell>
          <cell r="B276" t="str">
            <v>Тигль фарфоровый</v>
          </cell>
          <cell r="C276" t="str">
            <v>шт</v>
          </cell>
          <cell r="D276">
            <v>73.63</v>
          </cell>
          <cell r="E276">
            <v>1</v>
          </cell>
        </row>
        <row r="277">
          <cell r="A277">
            <v>130</v>
          </cell>
          <cell r="B277" t="str">
            <v>Тринатрийфосфат</v>
          </cell>
          <cell r="C277" t="str">
            <v>тн</v>
          </cell>
          <cell r="D277">
            <v>71226.7</v>
          </cell>
          <cell r="E277">
            <v>1</v>
          </cell>
        </row>
        <row r="278">
          <cell r="A278">
            <v>131</v>
          </cell>
          <cell r="B278" t="str">
            <v>Триполифосфат</v>
          </cell>
          <cell r="C278" t="str">
            <v>тн</v>
          </cell>
          <cell r="D278">
            <v>172479.06</v>
          </cell>
          <cell r="E278">
            <v>1</v>
          </cell>
        </row>
        <row r="279">
          <cell r="A279">
            <v>132</v>
          </cell>
          <cell r="B279" t="str">
            <v>Трубка силиконовая d12</v>
          </cell>
          <cell r="C279" t="str">
            <v>шт</v>
          </cell>
          <cell r="D279">
            <v>364.94</v>
          </cell>
          <cell r="E279">
            <v>1</v>
          </cell>
        </row>
        <row r="280">
          <cell r="A280">
            <v>133</v>
          </cell>
          <cell r="B280" t="str">
            <v>Трубка стеклянная d10</v>
          </cell>
          <cell r="C280" t="str">
            <v>шт</v>
          </cell>
          <cell r="D280">
            <v>182.47</v>
          </cell>
          <cell r="E280">
            <v>1</v>
          </cell>
        </row>
        <row r="281">
          <cell r="A281">
            <v>134</v>
          </cell>
          <cell r="B281" t="str">
            <v>Трубка стеклянная d20</v>
          </cell>
          <cell r="C281" t="str">
            <v>шт</v>
          </cell>
          <cell r="D281">
            <v>182.47</v>
          </cell>
          <cell r="E281">
            <v>1</v>
          </cell>
        </row>
        <row r="282">
          <cell r="A282">
            <v>135</v>
          </cell>
          <cell r="B282" t="str">
            <v xml:space="preserve">Трубки индикаторные на SО2 </v>
          </cell>
          <cell r="C282" t="str">
            <v>шт</v>
          </cell>
          <cell r="D282">
            <v>208.08</v>
          </cell>
          <cell r="E282">
            <v>1</v>
          </cell>
        </row>
        <row r="283">
          <cell r="A283">
            <v>136</v>
          </cell>
          <cell r="B283" t="str">
            <v>Трубки индикаторные на СО</v>
          </cell>
          <cell r="C283" t="str">
            <v>шт</v>
          </cell>
          <cell r="D283">
            <v>225.68</v>
          </cell>
          <cell r="E283">
            <v>1</v>
          </cell>
        </row>
        <row r="284">
          <cell r="A284">
            <v>137</v>
          </cell>
          <cell r="B284" t="str">
            <v>Углерод четыреххлористый</v>
          </cell>
          <cell r="C284" t="str">
            <v>кг</v>
          </cell>
          <cell r="D284">
            <v>312.12</v>
          </cell>
          <cell r="E284">
            <v>1</v>
          </cell>
        </row>
        <row r="285">
          <cell r="A285">
            <v>138</v>
          </cell>
          <cell r="B285" t="str">
            <v>Фиксанал натрия хлористого</v>
          </cell>
          <cell r="C285" t="str">
            <v>короб</v>
          </cell>
          <cell r="D285">
            <v>1645.42</v>
          </cell>
          <cell r="E285">
            <v>1</v>
          </cell>
        </row>
        <row r="286">
          <cell r="A286">
            <v>139</v>
          </cell>
          <cell r="B286" t="str">
            <v>Фиксанал РН-метрии</v>
          </cell>
          <cell r="C286" t="str">
            <v>короб</v>
          </cell>
          <cell r="D286">
            <v>3380.47</v>
          </cell>
          <cell r="E286">
            <v>1</v>
          </cell>
        </row>
        <row r="287">
          <cell r="B287" t="str">
            <v>Фиксанал серной кислоты</v>
          </cell>
          <cell r="C287" t="str">
            <v>короб</v>
          </cell>
          <cell r="D287">
            <v>2010.35</v>
          </cell>
          <cell r="E287">
            <v>1</v>
          </cell>
        </row>
        <row r="288">
          <cell r="A288">
            <v>141</v>
          </cell>
          <cell r="B288" t="str">
            <v>Фиксанал соляной кислоты</v>
          </cell>
          <cell r="C288" t="str">
            <v>короб</v>
          </cell>
          <cell r="D288">
            <v>2010.35</v>
          </cell>
          <cell r="E288">
            <v>1</v>
          </cell>
        </row>
        <row r="289">
          <cell r="A289">
            <v>142</v>
          </cell>
          <cell r="B289" t="str">
            <v>Фиксанал трилона Б</v>
          </cell>
          <cell r="C289" t="str">
            <v>короб</v>
          </cell>
          <cell r="D289">
            <v>566.61</v>
          </cell>
          <cell r="E289">
            <v>1</v>
          </cell>
        </row>
        <row r="290">
          <cell r="A290">
            <v>143</v>
          </cell>
          <cell r="B290" t="str">
            <v>Фиксанал щавелевой кислоты</v>
          </cell>
          <cell r="C290" t="str">
            <v>короб</v>
          </cell>
          <cell r="D290">
            <v>1919.12</v>
          </cell>
          <cell r="E290">
            <v>1</v>
          </cell>
        </row>
        <row r="291">
          <cell r="A291">
            <v>144</v>
          </cell>
          <cell r="B291" t="str">
            <v>Фотокалориметр КФК-3</v>
          </cell>
          <cell r="C291" t="str">
            <v>шт</v>
          </cell>
          <cell r="D291">
            <v>137068.98000000001</v>
          </cell>
          <cell r="E291">
            <v>1</v>
          </cell>
        </row>
        <row r="292">
          <cell r="A292">
            <v>145</v>
          </cell>
          <cell r="B292" t="str">
            <v>Хеламин</v>
          </cell>
          <cell r="C292" t="str">
            <v>кг</v>
          </cell>
          <cell r="D292">
            <v>1517.37</v>
          </cell>
          <cell r="E292">
            <v>1</v>
          </cell>
        </row>
        <row r="293">
          <cell r="A293">
            <v>146</v>
          </cell>
          <cell r="B293" t="str">
            <v>Холодильник обратный</v>
          </cell>
          <cell r="C293" t="str">
            <v>шт</v>
          </cell>
          <cell r="D293">
            <v>731.47</v>
          </cell>
          <cell r="E293">
            <v>1</v>
          </cell>
        </row>
        <row r="294">
          <cell r="A294">
            <v>147</v>
          </cell>
          <cell r="B294" t="str">
            <v>Холодильник ХПТ</v>
          </cell>
          <cell r="C294" t="str">
            <v>шт</v>
          </cell>
          <cell r="D294">
            <v>1037.19</v>
          </cell>
          <cell r="E294">
            <v>1</v>
          </cell>
        </row>
        <row r="295">
          <cell r="A295">
            <v>148</v>
          </cell>
          <cell r="B295" t="str">
            <v>Цилиндр 100 мл</v>
          </cell>
          <cell r="C295" t="str">
            <v>шт</v>
          </cell>
          <cell r="D295">
            <v>505.79</v>
          </cell>
          <cell r="E295">
            <v>1</v>
          </cell>
        </row>
        <row r="296">
          <cell r="A296">
            <v>149</v>
          </cell>
          <cell r="B296" t="str">
            <v>Цилиндр 1000 мл</v>
          </cell>
          <cell r="C296" t="str">
            <v>шт</v>
          </cell>
          <cell r="D296">
            <v>1565.39</v>
          </cell>
          <cell r="E296">
            <v>1</v>
          </cell>
        </row>
        <row r="297">
          <cell r="A297">
            <v>150</v>
          </cell>
          <cell r="B297" t="str">
            <v>Цилиндр 25 мл</v>
          </cell>
          <cell r="C297" t="str">
            <v>шт</v>
          </cell>
          <cell r="D297">
            <v>328.12</v>
          </cell>
          <cell r="E297">
            <v>1</v>
          </cell>
        </row>
        <row r="298">
          <cell r="A298">
            <v>151</v>
          </cell>
          <cell r="B298" t="str">
            <v>Цилиндр 250 мл</v>
          </cell>
          <cell r="C298" t="str">
            <v>шт</v>
          </cell>
          <cell r="D298">
            <v>613.03</v>
          </cell>
          <cell r="E298">
            <v>1</v>
          </cell>
        </row>
        <row r="299">
          <cell r="A299">
            <v>152</v>
          </cell>
          <cell r="B299" t="str">
            <v>Цилиндр 500 мл</v>
          </cell>
          <cell r="C299" t="str">
            <v>шт</v>
          </cell>
          <cell r="D299">
            <v>1139.6300000000001</v>
          </cell>
          <cell r="E299">
            <v>1</v>
          </cell>
        </row>
        <row r="300">
          <cell r="A300">
            <v>153</v>
          </cell>
          <cell r="B300" t="str">
            <v>Цинк металлический гранулированный</v>
          </cell>
          <cell r="C300" t="str">
            <v>кг</v>
          </cell>
          <cell r="D300">
            <v>640.24</v>
          </cell>
          <cell r="E300">
            <v>1</v>
          </cell>
        </row>
        <row r="301">
          <cell r="A301">
            <v>154</v>
          </cell>
          <cell r="B301" t="str">
            <v>Чашка выпарительная фарфоровая №3, 100</v>
          </cell>
          <cell r="C301" t="str">
            <v>шт</v>
          </cell>
          <cell r="D301">
            <v>100.84</v>
          </cell>
          <cell r="E301">
            <v>1</v>
          </cell>
        </row>
        <row r="302">
          <cell r="A302">
            <v>155</v>
          </cell>
          <cell r="B302" t="str">
            <v>Шкаф сушильный СНОЛ-2,5</v>
          </cell>
          <cell r="C302" t="str">
            <v>шт</v>
          </cell>
          <cell r="D302">
            <v>365517.82</v>
          </cell>
          <cell r="E302">
            <v>1</v>
          </cell>
        </row>
        <row r="303">
          <cell r="A303">
            <v>156</v>
          </cell>
          <cell r="B303" t="str">
            <v>Эозин</v>
          </cell>
          <cell r="C303" t="str">
            <v>кг</v>
          </cell>
          <cell r="D303">
            <v>11709.99</v>
          </cell>
          <cell r="E303">
            <v>1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B306" t="str">
            <v>4. Горюче-смазочные материалы.</v>
          </cell>
          <cell r="D306">
            <v>0</v>
          </cell>
        </row>
        <row r="307">
          <cell r="A307">
            <v>1</v>
          </cell>
          <cell r="B307" t="str">
            <v>Бензин АИ-76 н</v>
          </cell>
          <cell r="C307" t="str">
            <v>л</v>
          </cell>
          <cell r="D307">
            <v>20.81</v>
          </cell>
          <cell r="E307">
            <v>1</v>
          </cell>
        </row>
        <row r="308">
          <cell r="A308">
            <v>2</v>
          </cell>
          <cell r="B308" t="str">
            <v>Бензин АИ-80 нп</v>
          </cell>
          <cell r="C308" t="str">
            <v>л</v>
          </cell>
          <cell r="D308">
            <v>36.81</v>
          </cell>
          <cell r="E308">
            <v>1</v>
          </cell>
        </row>
        <row r="309">
          <cell r="B309" t="str">
            <v>Бензин АИ-80 нз</v>
          </cell>
          <cell r="C309" t="str">
            <v>л</v>
          </cell>
          <cell r="D309">
            <v>32.01</v>
          </cell>
          <cell r="E309">
            <v>1</v>
          </cell>
        </row>
        <row r="310">
          <cell r="A310">
            <v>4</v>
          </cell>
          <cell r="B310" t="str">
            <v>Бензин АИ-80 т</v>
          </cell>
          <cell r="C310" t="str">
            <v>л</v>
          </cell>
          <cell r="D310">
            <v>36.81</v>
          </cell>
          <cell r="E310">
            <v>1</v>
          </cell>
        </row>
        <row r="311">
          <cell r="A311">
            <v>5</v>
          </cell>
          <cell r="B311" t="str">
            <v>Бензин АИ-93 т</v>
          </cell>
          <cell r="C311" t="str">
            <v>л</v>
          </cell>
          <cell r="D311">
            <v>44.82</v>
          </cell>
          <cell r="E311">
            <v>1</v>
          </cell>
        </row>
        <row r="312">
          <cell r="A312">
            <v>6</v>
          </cell>
          <cell r="B312" t="str">
            <v>Бензин АИ-96 т</v>
          </cell>
          <cell r="C312" t="str">
            <v>л</v>
          </cell>
          <cell r="D312">
            <v>49.62</v>
          </cell>
          <cell r="E312">
            <v>1</v>
          </cell>
        </row>
        <row r="313">
          <cell r="A313">
            <v>7</v>
          </cell>
          <cell r="B313" t="str">
            <v>Бензин "Калоша" Б-70</v>
          </cell>
          <cell r="C313" t="str">
            <v>л</v>
          </cell>
          <cell r="D313">
            <v>35.21</v>
          </cell>
          <cell r="E313">
            <v>1</v>
          </cell>
        </row>
        <row r="314">
          <cell r="A314">
            <v>8</v>
          </cell>
          <cell r="B314" t="str">
            <v>Жидкость тормозная "Роса"</v>
          </cell>
          <cell r="C314" t="str">
            <v>л</v>
          </cell>
          <cell r="D314">
            <v>364.94</v>
          </cell>
          <cell r="E314">
            <v>1</v>
          </cell>
        </row>
        <row r="315">
          <cell r="A315">
            <v>9</v>
          </cell>
          <cell r="B315" t="str">
            <v>Жидкость тормозная БСК</v>
          </cell>
          <cell r="C315" t="str">
            <v>л</v>
          </cell>
          <cell r="D315">
            <v>364.94</v>
          </cell>
          <cell r="E315">
            <v>1</v>
          </cell>
        </row>
        <row r="316">
          <cell r="A316">
            <v>10</v>
          </cell>
          <cell r="B316" t="str">
            <v>Жидкость тормозная "Нева"</v>
          </cell>
          <cell r="C316" t="str">
            <v>кг</v>
          </cell>
          <cell r="D316">
            <v>267.3</v>
          </cell>
          <cell r="E316">
            <v>1</v>
          </cell>
        </row>
        <row r="317">
          <cell r="A317">
            <v>11</v>
          </cell>
          <cell r="B317" t="str">
            <v>Литол - 24</v>
          </cell>
          <cell r="C317" t="str">
            <v>кг</v>
          </cell>
          <cell r="D317">
            <v>203.28</v>
          </cell>
          <cell r="E317">
            <v>1</v>
          </cell>
        </row>
        <row r="318">
          <cell r="A318">
            <v>12</v>
          </cell>
          <cell r="B318" t="str">
            <v>Масло SAE15W40</v>
          </cell>
          <cell r="C318" t="str">
            <v>тн</v>
          </cell>
          <cell r="D318">
            <v>1600600</v>
          </cell>
          <cell r="E318">
            <v>1</v>
          </cell>
        </row>
        <row r="319">
          <cell r="A319">
            <v>13</v>
          </cell>
          <cell r="B319" t="str">
            <v>Масло ДМ-10</v>
          </cell>
          <cell r="C319" t="str">
            <v>тн</v>
          </cell>
          <cell r="D319">
            <v>74756.02</v>
          </cell>
          <cell r="E319">
            <v>1</v>
          </cell>
        </row>
        <row r="320">
          <cell r="A320">
            <v>14</v>
          </cell>
          <cell r="B320" t="str">
            <v>Масло И-20:40</v>
          </cell>
          <cell r="C320" t="str">
            <v>тн</v>
          </cell>
          <cell r="D320">
            <v>91554.32</v>
          </cell>
          <cell r="E320">
            <v>1</v>
          </cell>
        </row>
        <row r="321">
          <cell r="A321">
            <v>15</v>
          </cell>
          <cell r="B321" t="str">
            <v>Масло КС-19</v>
          </cell>
          <cell r="C321" t="str">
            <v>кг</v>
          </cell>
          <cell r="D321">
            <v>91.23</v>
          </cell>
          <cell r="E321">
            <v>1</v>
          </cell>
        </row>
        <row r="322">
          <cell r="A322">
            <v>16</v>
          </cell>
          <cell r="B322" t="str">
            <v>Масло М10Г2К</v>
          </cell>
          <cell r="C322" t="str">
            <v>тн</v>
          </cell>
          <cell r="D322">
            <v>105319.48</v>
          </cell>
          <cell r="E322">
            <v>1</v>
          </cell>
        </row>
        <row r="323">
          <cell r="A323">
            <v>17</v>
          </cell>
          <cell r="B323" t="str">
            <v>Масло М-8:10</v>
          </cell>
          <cell r="C323" t="str">
            <v>кг</v>
          </cell>
          <cell r="D323">
            <v>86.43</v>
          </cell>
          <cell r="E323">
            <v>1</v>
          </cell>
        </row>
        <row r="324">
          <cell r="A324">
            <v>18</v>
          </cell>
          <cell r="B324" t="str">
            <v>Масло М8В2</v>
          </cell>
          <cell r="C324" t="str">
            <v>тн</v>
          </cell>
          <cell r="D324">
            <v>98436.9</v>
          </cell>
          <cell r="E324">
            <v>1</v>
          </cell>
        </row>
        <row r="325">
          <cell r="A325">
            <v>19</v>
          </cell>
          <cell r="B325" t="str">
            <v>Масло ТАД-17</v>
          </cell>
          <cell r="C325" t="str">
            <v>кг</v>
          </cell>
          <cell r="D325">
            <v>297.70999999999998</v>
          </cell>
          <cell r="E325">
            <v>1</v>
          </cell>
        </row>
        <row r="326">
          <cell r="A326">
            <v>20</v>
          </cell>
          <cell r="B326" t="str">
            <v>Масло ТАП-15</v>
          </cell>
          <cell r="C326" t="str">
            <v>кг</v>
          </cell>
          <cell r="D326">
            <v>291.31</v>
          </cell>
          <cell r="E326">
            <v>1</v>
          </cell>
        </row>
        <row r="327">
          <cell r="A327">
            <v>21</v>
          </cell>
          <cell r="B327" t="str">
            <v>Масло трансформаторное Т1500</v>
          </cell>
          <cell r="C327" t="str">
            <v>тн</v>
          </cell>
          <cell r="D327">
            <v>109641.1</v>
          </cell>
          <cell r="E327">
            <v>1</v>
          </cell>
        </row>
        <row r="328">
          <cell r="A328">
            <v>22</v>
          </cell>
          <cell r="B328" t="str">
            <v>Масло турбинное "Л"</v>
          </cell>
          <cell r="C328" t="str">
            <v>тн</v>
          </cell>
          <cell r="D328">
            <v>44986.46</v>
          </cell>
          <cell r="E328">
            <v>1</v>
          </cell>
        </row>
        <row r="329">
          <cell r="A329">
            <v>23</v>
          </cell>
          <cell r="B329" t="str">
            <v>Масло ХФ-12</v>
          </cell>
          <cell r="C329" t="str">
            <v>кг</v>
          </cell>
          <cell r="D329">
            <v>310.52</v>
          </cell>
          <cell r="E329">
            <v>1</v>
          </cell>
        </row>
        <row r="330">
          <cell r="A330">
            <v>24</v>
          </cell>
          <cell r="B330" t="str">
            <v>Нигрол</v>
          </cell>
          <cell r="C330" t="str">
            <v>кг</v>
          </cell>
          <cell r="D330">
            <v>64.02</v>
          </cell>
          <cell r="E330">
            <v>1</v>
          </cell>
        </row>
        <row r="331">
          <cell r="A331">
            <v>25</v>
          </cell>
          <cell r="B331" t="str">
            <v>Смазка ЦИАТИМ</v>
          </cell>
          <cell r="C331" t="str">
            <v>кг</v>
          </cell>
          <cell r="D331">
            <v>921.95</v>
          </cell>
          <cell r="E331">
            <v>1</v>
          </cell>
        </row>
        <row r="332">
          <cell r="A332">
            <v>26</v>
          </cell>
          <cell r="B332" t="str">
            <v>Солидол</v>
          </cell>
          <cell r="C332" t="str">
            <v>кг</v>
          </cell>
          <cell r="D332">
            <v>228.89</v>
          </cell>
          <cell r="E332">
            <v>1</v>
          </cell>
        </row>
        <row r="333">
          <cell r="A333">
            <v>27</v>
          </cell>
          <cell r="B333" t="str">
            <v>ДизТопливо</v>
          </cell>
          <cell r="C333" t="str">
            <v>л</v>
          </cell>
          <cell r="D333">
            <v>35.21</v>
          </cell>
          <cell r="E333">
            <v>1</v>
          </cell>
        </row>
        <row r="334">
          <cell r="A334">
            <v>28</v>
          </cell>
          <cell r="B334" t="str">
            <v>Тосол</v>
          </cell>
          <cell r="C334" t="str">
            <v>кг</v>
          </cell>
          <cell r="D334">
            <v>145.65</v>
          </cell>
          <cell r="E334">
            <v>1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B337" t="str">
            <v>5. Асботехническая продукция.</v>
          </cell>
          <cell r="D337">
            <v>0</v>
          </cell>
        </row>
        <row r="338">
          <cell r="A338">
            <v>1</v>
          </cell>
          <cell r="B338" t="str">
            <v>Асбест хризотиловый</v>
          </cell>
          <cell r="C338" t="str">
            <v>тн</v>
          </cell>
          <cell r="D338">
            <v>20791.79</v>
          </cell>
          <cell r="E338">
            <v>1</v>
          </cell>
        </row>
        <row r="339">
          <cell r="A339">
            <v>2</v>
          </cell>
          <cell r="B339" t="str">
            <v>Асбест-пушенка</v>
          </cell>
          <cell r="C339" t="str">
            <v>тн</v>
          </cell>
          <cell r="D339">
            <v>16447.77</v>
          </cell>
          <cell r="E339">
            <v>1</v>
          </cell>
        </row>
        <row r="340">
          <cell r="A340">
            <v>3</v>
          </cell>
          <cell r="B340" t="str">
            <v>Асбокартон</v>
          </cell>
          <cell r="C340" t="str">
            <v>кг</v>
          </cell>
          <cell r="D340">
            <v>131.25</v>
          </cell>
          <cell r="E340">
            <v>1</v>
          </cell>
        </row>
        <row r="341">
          <cell r="A341">
            <v>4</v>
          </cell>
          <cell r="B341" t="str">
            <v>Асботкань</v>
          </cell>
          <cell r="C341" t="str">
            <v>кг</v>
          </cell>
          <cell r="D341">
            <v>654.65</v>
          </cell>
          <cell r="E341">
            <v>1</v>
          </cell>
        </row>
        <row r="342">
          <cell r="A342">
            <v>5</v>
          </cell>
          <cell r="B342" t="str">
            <v>Асбошнур d10</v>
          </cell>
          <cell r="C342" t="str">
            <v>тн</v>
          </cell>
          <cell r="D342">
            <v>339327.2</v>
          </cell>
          <cell r="E342">
            <v>1</v>
          </cell>
        </row>
        <row r="343">
          <cell r="A343">
            <v>6</v>
          </cell>
          <cell r="B343" t="str">
            <v>Асбошнур d20</v>
          </cell>
          <cell r="C343" t="str">
            <v>тн</v>
          </cell>
          <cell r="D343">
            <v>225684.6</v>
          </cell>
          <cell r="E343">
            <v>1</v>
          </cell>
        </row>
        <row r="344">
          <cell r="B344" t="str">
            <v>Графлекс листовой</v>
          </cell>
          <cell r="C344" t="str">
            <v>кг</v>
          </cell>
          <cell r="D344">
            <v>4294.41</v>
          </cell>
          <cell r="E344">
            <v>1</v>
          </cell>
        </row>
        <row r="345">
          <cell r="A345">
            <v>8</v>
          </cell>
          <cell r="B345" t="str">
            <v>Капролактан</v>
          </cell>
          <cell r="C345" t="str">
            <v>кг</v>
          </cell>
          <cell r="D345">
            <v>1370.11</v>
          </cell>
          <cell r="E345">
            <v>1</v>
          </cell>
        </row>
        <row r="346">
          <cell r="A346">
            <v>9</v>
          </cell>
          <cell r="B346" t="str">
            <v>Металлоасбест листовой</v>
          </cell>
          <cell r="C346" t="str">
            <v xml:space="preserve">м2 </v>
          </cell>
          <cell r="D346">
            <v>246.49</v>
          </cell>
          <cell r="E346">
            <v>1</v>
          </cell>
        </row>
        <row r="347">
          <cell r="A347">
            <v>10</v>
          </cell>
          <cell r="B347" t="str">
            <v>Набивка сальниковая АГ 10х10</v>
          </cell>
          <cell r="C347" t="str">
            <v>кг</v>
          </cell>
          <cell r="D347">
            <v>468.98</v>
          </cell>
          <cell r="E347">
            <v>1</v>
          </cell>
        </row>
        <row r="348">
          <cell r="A348">
            <v>11</v>
          </cell>
          <cell r="B348" t="str">
            <v>Набивка сальниковая АГ 12х12</v>
          </cell>
          <cell r="C348" t="str">
            <v>кг</v>
          </cell>
          <cell r="D348">
            <v>468.98</v>
          </cell>
          <cell r="E348">
            <v>1</v>
          </cell>
        </row>
        <row r="349">
          <cell r="A349">
            <v>12</v>
          </cell>
          <cell r="B349" t="str">
            <v>Набивка сальниковая АГ 14х14</v>
          </cell>
          <cell r="C349" t="str">
            <v>кг</v>
          </cell>
          <cell r="D349">
            <v>468.98</v>
          </cell>
          <cell r="E349">
            <v>1</v>
          </cell>
        </row>
        <row r="350">
          <cell r="A350">
            <v>13</v>
          </cell>
          <cell r="B350" t="str">
            <v>Набивка сальниковая АГ 16х16</v>
          </cell>
          <cell r="C350" t="str">
            <v>кг</v>
          </cell>
          <cell r="D350">
            <v>468.98</v>
          </cell>
          <cell r="E350">
            <v>1</v>
          </cell>
        </row>
        <row r="351">
          <cell r="A351">
            <v>14</v>
          </cell>
          <cell r="B351" t="str">
            <v>Набивка сальниковая АГ 18х18</v>
          </cell>
          <cell r="C351" t="str">
            <v>кг</v>
          </cell>
          <cell r="D351">
            <v>468.98</v>
          </cell>
          <cell r="E351">
            <v>1</v>
          </cell>
        </row>
        <row r="352">
          <cell r="A352">
            <v>15</v>
          </cell>
          <cell r="B352" t="str">
            <v>Набивка сальниковая АГ 6х6</v>
          </cell>
          <cell r="C352" t="str">
            <v>кг</v>
          </cell>
          <cell r="D352">
            <v>468.98</v>
          </cell>
          <cell r="E352">
            <v>1</v>
          </cell>
        </row>
        <row r="353">
          <cell r="A353">
            <v>16</v>
          </cell>
          <cell r="B353" t="str">
            <v>Набивка сальниковая АГ 8х8</v>
          </cell>
          <cell r="C353" t="str">
            <v>кг</v>
          </cell>
          <cell r="D353">
            <v>468.98</v>
          </cell>
          <cell r="E353">
            <v>1</v>
          </cell>
        </row>
        <row r="354">
          <cell r="A354">
            <v>17</v>
          </cell>
          <cell r="B354" t="str">
            <v>Набивка сальниковая АПР 12х12</v>
          </cell>
          <cell r="C354" t="str">
            <v>кг</v>
          </cell>
          <cell r="D354">
            <v>411.35</v>
          </cell>
          <cell r="E354">
            <v>1</v>
          </cell>
        </row>
        <row r="355">
          <cell r="A355">
            <v>18</v>
          </cell>
          <cell r="B355" t="str">
            <v>Набивка сальниковая АПР 14х14</v>
          </cell>
          <cell r="C355" t="str">
            <v>кг</v>
          </cell>
          <cell r="D355">
            <v>411.35</v>
          </cell>
          <cell r="E355">
            <v>1</v>
          </cell>
        </row>
        <row r="356">
          <cell r="A356">
            <v>19</v>
          </cell>
          <cell r="B356" t="str">
            <v>Набивка сальниковая АПРЛ 18х18</v>
          </cell>
          <cell r="C356" t="str">
            <v>кг</v>
          </cell>
          <cell r="D356">
            <v>225.68</v>
          </cell>
          <cell r="E356">
            <v>1</v>
          </cell>
        </row>
        <row r="357">
          <cell r="A357">
            <v>20</v>
          </cell>
          <cell r="B357" t="str">
            <v>Набивка сальниковая ХПБ 10х10</v>
          </cell>
          <cell r="C357" t="str">
            <v>кг</v>
          </cell>
          <cell r="D357">
            <v>582.62</v>
          </cell>
          <cell r="E357">
            <v>1</v>
          </cell>
        </row>
        <row r="358">
          <cell r="A358">
            <v>21</v>
          </cell>
          <cell r="B358" t="str">
            <v>Набивка сальниковая ХПБ 12х12</v>
          </cell>
          <cell r="C358" t="str">
            <v>кг</v>
          </cell>
          <cell r="D358">
            <v>582.62</v>
          </cell>
          <cell r="E358">
            <v>1</v>
          </cell>
        </row>
        <row r="359">
          <cell r="A359">
            <v>22</v>
          </cell>
          <cell r="B359" t="str">
            <v>Набивка сальниковая ХПБ 14х14</v>
          </cell>
          <cell r="C359" t="str">
            <v>кг</v>
          </cell>
          <cell r="D359">
            <v>582.62</v>
          </cell>
          <cell r="E359">
            <v>1</v>
          </cell>
        </row>
        <row r="360">
          <cell r="A360">
            <v>23</v>
          </cell>
          <cell r="B360" t="str">
            <v>Набивка сальниковая ХПБ 22х22</v>
          </cell>
          <cell r="C360" t="str">
            <v>кг</v>
          </cell>
          <cell r="D360">
            <v>582.62</v>
          </cell>
          <cell r="E360">
            <v>1</v>
          </cell>
        </row>
        <row r="361">
          <cell r="A361">
            <v>24</v>
          </cell>
          <cell r="B361" t="str">
            <v>Набивка сальниковая ХПБ 28х28</v>
          </cell>
          <cell r="C361" t="str">
            <v>кг</v>
          </cell>
          <cell r="D361">
            <v>582.62</v>
          </cell>
          <cell r="E361">
            <v>1</v>
          </cell>
        </row>
        <row r="362">
          <cell r="A362">
            <v>25</v>
          </cell>
          <cell r="B362" t="str">
            <v>Набивка сальниковая ХПБ 6х6</v>
          </cell>
          <cell r="C362" t="str">
            <v>кг</v>
          </cell>
          <cell r="D362">
            <v>320.12</v>
          </cell>
          <cell r="E362">
            <v>1</v>
          </cell>
        </row>
        <row r="363">
          <cell r="A363">
            <v>26</v>
          </cell>
          <cell r="B363" t="str">
            <v>Набивка сальниковая ХПБ 8х8</v>
          </cell>
          <cell r="C363" t="str">
            <v>кг</v>
          </cell>
          <cell r="D363">
            <v>320.12</v>
          </cell>
          <cell r="E363">
            <v>1</v>
          </cell>
        </row>
        <row r="364">
          <cell r="A364">
            <v>27</v>
          </cell>
          <cell r="B364" t="str">
            <v>Паронит 0,2</v>
          </cell>
          <cell r="C364" t="str">
            <v>кг</v>
          </cell>
          <cell r="D364">
            <v>206.48</v>
          </cell>
          <cell r="E364">
            <v>1</v>
          </cell>
        </row>
        <row r="365">
          <cell r="A365">
            <v>28</v>
          </cell>
          <cell r="B365" t="str">
            <v>Паронит 0,3</v>
          </cell>
          <cell r="C365" t="str">
            <v>кг</v>
          </cell>
          <cell r="D365">
            <v>206.48</v>
          </cell>
          <cell r="E365">
            <v>1</v>
          </cell>
        </row>
        <row r="366">
          <cell r="B366" t="str">
            <v>Паронит 0,4</v>
          </cell>
          <cell r="C366" t="str">
            <v>кг</v>
          </cell>
          <cell r="D366">
            <v>206.48</v>
          </cell>
          <cell r="E366">
            <v>1</v>
          </cell>
        </row>
        <row r="367">
          <cell r="A367">
            <v>30</v>
          </cell>
          <cell r="B367" t="str">
            <v>Паронит 1</v>
          </cell>
          <cell r="C367" t="str">
            <v>кг</v>
          </cell>
          <cell r="D367">
            <v>206.48</v>
          </cell>
          <cell r="E367">
            <v>1</v>
          </cell>
        </row>
        <row r="368">
          <cell r="A368">
            <v>31</v>
          </cell>
          <cell r="B368" t="str">
            <v>Паронит 2</v>
          </cell>
          <cell r="C368" t="str">
            <v>кг</v>
          </cell>
          <cell r="D368">
            <v>172.86</v>
          </cell>
          <cell r="E368">
            <v>1</v>
          </cell>
        </row>
        <row r="369">
          <cell r="A369">
            <v>32</v>
          </cell>
          <cell r="B369" t="str">
            <v>Паронит 3</v>
          </cell>
          <cell r="C369" t="str">
            <v>кг</v>
          </cell>
          <cell r="D369">
            <v>172.86</v>
          </cell>
          <cell r="E369">
            <v>1</v>
          </cell>
        </row>
        <row r="370">
          <cell r="A370">
            <v>33</v>
          </cell>
          <cell r="B370" t="str">
            <v>Паронит 4</v>
          </cell>
          <cell r="C370" t="str">
            <v>кг</v>
          </cell>
          <cell r="D370">
            <v>174.47</v>
          </cell>
          <cell r="E370">
            <v>1</v>
          </cell>
        </row>
        <row r="371">
          <cell r="A371">
            <v>34</v>
          </cell>
          <cell r="B371" t="str">
            <v>Пластикат 5</v>
          </cell>
          <cell r="C371" t="str">
            <v>кг</v>
          </cell>
          <cell r="D371">
            <v>299.31</v>
          </cell>
          <cell r="E371">
            <v>1</v>
          </cell>
        </row>
        <row r="372">
          <cell r="A372">
            <v>35</v>
          </cell>
          <cell r="B372" t="str">
            <v>Фибра листовая 1</v>
          </cell>
          <cell r="C372" t="str">
            <v>кг</v>
          </cell>
          <cell r="D372">
            <v>2495.34</v>
          </cell>
          <cell r="E372">
            <v>1</v>
          </cell>
        </row>
        <row r="375">
          <cell r="B375" t="str">
            <v>6. Резинотехническая продукция.</v>
          </cell>
        </row>
        <row r="376">
          <cell r="A376">
            <v>1</v>
          </cell>
          <cell r="B376" t="str">
            <v>Груша резиновая №1, 10</v>
          </cell>
          <cell r="C376" t="str">
            <v>шт</v>
          </cell>
          <cell r="D376">
            <v>91.23</v>
          </cell>
          <cell r="E376">
            <v>1</v>
          </cell>
        </row>
        <row r="377">
          <cell r="A377">
            <v>2</v>
          </cell>
          <cell r="B377" t="str">
            <v>Камера волейб для химанализов</v>
          </cell>
          <cell r="C377" t="str">
            <v>шт</v>
          </cell>
          <cell r="D377">
            <v>289.70999999999998</v>
          </cell>
          <cell r="E377">
            <v>1</v>
          </cell>
        </row>
        <row r="378">
          <cell r="A378">
            <v>3</v>
          </cell>
          <cell r="B378" t="str">
            <v>Резина круглая вакуумная d8</v>
          </cell>
          <cell r="C378" t="str">
            <v>кг</v>
          </cell>
          <cell r="D378">
            <v>273.7</v>
          </cell>
          <cell r="E378">
            <v>1</v>
          </cell>
        </row>
        <row r="379">
          <cell r="A379">
            <v>4</v>
          </cell>
          <cell r="B379" t="str">
            <v>Резина круглая шприц d10</v>
          </cell>
          <cell r="C379" t="str">
            <v>кг</v>
          </cell>
          <cell r="D379">
            <v>273.7</v>
          </cell>
          <cell r="E379">
            <v>1</v>
          </cell>
        </row>
        <row r="380">
          <cell r="A380">
            <v>5</v>
          </cell>
          <cell r="B380" t="str">
            <v>Резина КСЩ МБС 4</v>
          </cell>
          <cell r="C380" t="str">
            <v>кг</v>
          </cell>
          <cell r="D380">
            <v>484.98</v>
          </cell>
          <cell r="E380">
            <v>1</v>
          </cell>
        </row>
        <row r="381">
          <cell r="A381">
            <v>6</v>
          </cell>
          <cell r="B381" t="str">
            <v>Резина сырая</v>
          </cell>
          <cell r="C381" t="str">
            <v>кг</v>
          </cell>
          <cell r="D381">
            <v>430.56</v>
          </cell>
          <cell r="E381">
            <v>1</v>
          </cell>
        </row>
        <row r="382">
          <cell r="A382">
            <v>7</v>
          </cell>
          <cell r="B382" t="str">
            <v>Резина техническая листовая</v>
          </cell>
          <cell r="C382" t="str">
            <v>кг</v>
          </cell>
          <cell r="D382">
            <v>296.11</v>
          </cell>
          <cell r="E382">
            <v>1</v>
          </cell>
        </row>
        <row r="383">
          <cell r="A383">
            <v>8</v>
          </cell>
          <cell r="B383" t="str">
            <v>Рукав высоконапорный МБС</v>
          </cell>
          <cell r="C383" t="str">
            <v>м</v>
          </cell>
          <cell r="D383">
            <v>896.34</v>
          </cell>
          <cell r="E383">
            <v>1</v>
          </cell>
        </row>
        <row r="384">
          <cell r="A384">
            <v>9</v>
          </cell>
          <cell r="B384" t="str">
            <v>Рукав напорный кислородный d16</v>
          </cell>
          <cell r="C384" t="str">
            <v>м</v>
          </cell>
          <cell r="D384">
            <v>206.48</v>
          </cell>
          <cell r="E384">
            <v>1</v>
          </cell>
        </row>
        <row r="385">
          <cell r="A385">
            <v>10</v>
          </cell>
          <cell r="B385" t="str">
            <v>Рукав напорный кислородный d25</v>
          </cell>
          <cell r="C385" t="str">
            <v>м</v>
          </cell>
          <cell r="D385">
            <v>284.91000000000003</v>
          </cell>
          <cell r="E385">
            <v>1</v>
          </cell>
        </row>
        <row r="386">
          <cell r="A386">
            <v>11</v>
          </cell>
          <cell r="B386" t="str">
            <v>Рукав напорный кислородный d6</v>
          </cell>
          <cell r="C386" t="str">
            <v>м</v>
          </cell>
          <cell r="D386">
            <v>118.44</v>
          </cell>
          <cell r="E386">
            <v>1</v>
          </cell>
        </row>
        <row r="387">
          <cell r="A387">
            <v>12</v>
          </cell>
          <cell r="B387" t="str">
            <v>Рукав напорный кислородный d9</v>
          </cell>
          <cell r="C387" t="str">
            <v>м</v>
          </cell>
          <cell r="D387">
            <v>3953.48</v>
          </cell>
          <cell r="E387">
            <v>1</v>
          </cell>
        </row>
        <row r="388">
          <cell r="A388">
            <v>13</v>
          </cell>
          <cell r="B388" t="str">
            <v>Рукав пожарный</v>
          </cell>
          <cell r="C388" t="str">
            <v>м</v>
          </cell>
          <cell r="D388">
            <v>292.91000000000003</v>
          </cell>
          <cell r="E388">
            <v>1</v>
          </cell>
        </row>
        <row r="389">
          <cell r="A389">
            <v>14</v>
          </cell>
          <cell r="B389" t="str">
            <v>Рукав резиновый 16</v>
          </cell>
          <cell r="C389" t="str">
            <v>м</v>
          </cell>
          <cell r="D389">
            <v>289.70999999999998</v>
          </cell>
          <cell r="E389">
            <v>1</v>
          </cell>
        </row>
        <row r="390">
          <cell r="A390">
            <v>15</v>
          </cell>
          <cell r="B390" t="str">
            <v>Рукав резиновый 20</v>
          </cell>
          <cell r="C390" t="str">
            <v>м</v>
          </cell>
          <cell r="D390">
            <v>374.54</v>
          </cell>
          <cell r="E390">
            <v>1</v>
          </cell>
        </row>
        <row r="391">
          <cell r="A391">
            <v>16</v>
          </cell>
          <cell r="B391" t="str">
            <v>Рукав резиновый 30</v>
          </cell>
          <cell r="C391" t="str">
            <v>м</v>
          </cell>
          <cell r="D391">
            <v>549.01</v>
          </cell>
          <cell r="E391">
            <v>1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B394" t="str">
            <v>7. Кабельно-проводниковая продукция.</v>
          </cell>
          <cell r="D394">
            <v>0</v>
          </cell>
        </row>
        <row r="395">
          <cell r="A395">
            <v>1</v>
          </cell>
          <cell r="B395" t="str">
            <v>Кабель UTP 5категории</v>
          </cell>
          <cell r="C395" t="str">
            <v>км</v>
          </cell>
          <cell r="D395">
            <v>68990.66</v>
          </cell>
          <cell r="E395">
            <v>1</v>
          </cell>
        </row>
        <row r="396">
          <cell r="A396">
            <v>2</v>
          </cell>
          <cell r="B396" t="str">
            <v>Кабель АВВГ 3х120</v>
          </cell>
          <cell r="C396" t="str">
            <v>км</v>
          </cell>
          <cell r="D396">
            <v>680463.08</v>
          </cell>
          <cell r="E396">
            <v>1</v>
          </cell>
        </row>
        <row r="397">
          <cell r="A397">
            <v>3</v>
          </cell>
          <cell r="B397" t="str">
            <v>Кабель АВВГ 3х35</v>
          </cell>
          <cell r="C397" t="str">
            <v>км</v>
          </cell>
          <cell r="D397">
            <v>372365.18</v>
          </cell>
          <cell r="E397">
            <v>1</v>
          </cell>
        </row>
        <row r="398">
          <cell r="A398">
            <v>4</v>
          </cell>
          <cell r="B398" t="str">
            <v>Кабель АВВГ 3х50</v>
          </cell>
          <cell r="C398" t="str">
            <v>км</v>
          </cell>
          <cell r="D398">
            <v>422452.76</v>
          </cell>
          <cell r="E398">
            <v>1</v>
          </cell>
        </row>
        <row r="399">
          <cell r="A399">
            <v>5</v>
          </cell>
          <cell r="B399" t="str">
            <v>Кабель АКВВГ 14х2,5</v>
          </cell>
          <cell r="C399" t="str">
            <v>км</v>
          </cell>
          <cell r="D399">
            <v>109655.51</v>
          </cell>
          <cell r="E399">
            <v>1</v>
          </cell>
        </row>
        <row r="400">
          <cell r="A400">
            <v>6</v>
          </cell>
          <cell r="B400" t="str">
            <v>Кабель для переносок</v>
          </cell>
          <cell r="C400" t="str">
            <v>км</v>
          </cell>
          <cell r="D400">
            <v>51233.61</v>
          </cell>
          <cell r="E400">
            <v>1</v>
          </cell>
        </row>
        <row r="401">
          <cell r="A401">
            <v>7</v>
          </cell>
          <cell r="B401" t="str">
            <v>Кабель контрольный КВВГ 4х1,5</v>
          </cell>
          <cell r="C401" t="str">
            <v>км</v>
          </cell>
          <cell r="D401">
            <v>73030.58</v>
          </cell>
          <cell r="E401">
            <v>1</v>
          </cell>
        </row>
        <row r="402">
          <cell r="A402">
            <v>8</v>
          </cell>
          <cell r="B402" t="str">
            <v>Кабель контрольный КВВГ 7х1,5</v>
          </cell>
          <cell r="C402" t="str">
            <v>км</v>
          </cell>
          <cell r="D402">
            <v>194999.5</v>
          </cell>
          <cell r="E402">
            <v>1</v>
          </cell>
        </row>
        <row r="403">
          <cell r="A403">
            <v>9</v>
          </cell>
          <cell r="B403" t="str">
            <v>Кабель контрольный КВВГ 14х1,5</v>
          </cell>
          <cell r="C403" t="str">
            <v>км</v>
          </cell>
          <cell r="D403">
            <v>305.70999999999998</v>
          </cell>
          <cell r="E403">
            <v>1</v>
          </cell>
        </row>
        <row r="404">
          <cell r="A404">
            <v>10</v>
          </cell>
          <cell r="B404" t="str">
            <v>Кабель сварочный</v>
          </cell>
          <cell r="C404" t="str">
            <v>км</v>
          </cell>
          <cell r="D404">
            <v>201033.76</v>
          </cell>
          <cell r="E404">
            <v>1</v>
          </cell>
        </row>
        <row r="405">
          <cell r="A405">
            <v>11</v>
          </cell>
          <cell r="B405" t="str">
            <v>Кабель сигнальный</v>
          </cell>
          <cell r="C405" t="str">
            <v>км</v>
          </cell>
          <cell r="D405">
            <v>153699.22</v>
          </cell>
          <cell r="E405">
            <v>1</v>
          </cell>
        </row>
        <row r="406">
          <cell r="A406">
            <v>12</v>
          </cell>
          <cell r="B406" t="str">
            <v>Кабель силовой до 1 кВ АВВГ</v>
          </cell>
          <cell r="C406" t="str">
            <v>км</v>
          </cell>
          <cell r="D406">
            <v>99234</v>
          </cell>
          <cell r="E406">
            <v>1</v>
          </cell>
        </row>
        <row r="407">
          <cell r="A407">
            <v>13</v>
          </cell>
          <cell r="B407" t="str">
            <v>Кабель силовой до 10 кВ ААШВ</v>
          </cell>
          <cell r="C407" t="str">
            <v>км</v>
          </cell>
          <cell r="D407">
            <v>2381.69</v>
          </cell>
          <cell r="E407">
            <v>1</v>
          </cell>
        </row>
        <row r="408">
          <cell r="A408">
            <v>14</v>
          </cell>
          <cell r="B408" t="str">
            <v>Кабель телефонный</v>
          </cell>
          <cell r="C408" t="str">
            <v>км</v>
          </cell>
          <cell r="D408">
            <v>274137.96000000002</v>
          </cell>
          <cell r="E408">
            <v>1</v>
          </cell>
        </row>
        <row r="409">
          <cell r="A409">
            <v>15</v>
          </cell>
          <cell r="B409" t="str">
            <v>Муфта соединительная до 1 кВ</v>
          </cell>
          <cell r="C409" t="str">
            <v>шт</v>
          </cell>
          <cell r="D409">
            <v>83.23</v>
          </cell>
          <cell r="E409">
            <v>1</v>
          </cell>
        </row>
        <row r="410">
          <cell r="A410">
            <v>16</v>
          </cell>
          <cell r="B410" t="str">
            <v>Муфта соединительная до 10 кВ</v>
          </cell>
          <cell r="C410" t="str">
            <v>шт</v>
          </cell>
          <cell r="D410">
            <v>9867.7000000000007</v>
          </cell>
          <cell r="E410">
            <v>1</v>
          </cell>
        </row>
        <row r="411">
          <cell r="A411">
            <v>17</v>
          </cell>
          <cell r="B411" t="str">
            <v>Провод кроссировочный ПКСВ-2</v>
          </cell>
          <cell r="C411" t="str">
            <v>км</v>
          </cell>
          <cell r="D411">
            <v>68534.490000000005</v>
          </cell>
          <cell r="E411">
            <v>1</v>
          </cell>
        </row>
        <row r="412">
          <cell r="A412">
            <v>18</v>
          </cell>
          <cell r="B412" t="str">
            <v>Провод монтажный ПМВГ 0,35</v>
          </cell>
          <cell r="C412" t="str">
            <v>кг</v>
          </cell>
          <cell r="D412">
            <v>68.83</v>
          </cell>
          <cell r="E412">
            <v>1</v>
          </cell>
        </row>
        <row r="413">
          <cell r="A413">
            <v>19</v>
          </cell>
          <cell r="B413" t="str">
            <v>Провод монтажный ПМВГ 0,5</v>
          </cell>
          <cell r="C413" t="str">
            <v>кг</v>
          </cell>
          <cell r="D413">
            <v>102.44</v>
          </cell>
          <cell r="E413">
            <v>1</v>
          </cell>
        </row>
        <row r="414">
          <cell r="A414">
            <v>20</v>
          </cell>
          <cell r="B414" t="str">
            <v>Провод обмоточный ПВДП-3,75</v>
          </cell>
          <cell r="C414" t="str">
            <v>тн</v>
          </cell>
          <cell r="D414">
            <v>639655.78</v>
          </cell>
          <cell r="E414">
            <v>1</v>
          </cell>
        </row>
        <row r="415">
          <cell r="A415">
            <v>21</v>
          </cell>
          <cell r="B415" t="str">
            <v>Провод обмоточный ППВ-155</v>
          </cell>
          <cell r="C415" t="str">
            <v>тн</v>
          </cell>
          <cell r="D415">
            <v>1127132.92</v>
          </cell>
          <cell r="E415">
            <v>1</v>
          </cell>
        </row>
        <row r="416">
          <cell r="A416">
            <v>22</v>
          </cell>
          <cell r="B416" t="str">
            <v>Провод обмоточный ПЭВ-2</v>
          </cell>
          <cell r="C416" t="str">
            <v>тн</v>
          </cell>
          <cell r="D416">
            <v>912342</v>
          </cell>
          <cell r="E416">
            <v>1</v>
          </cell>
        </row>
        <row r="417">
          <cell r="A417">
            <v>23</v>
          </cell>
          <cell r="B417" t="str">
            <v>Провод полевой П275</v>
          </cell>
          <cell r="C417" t="str">
            <v>км</v>
          </cell>
          <cell r="D417">
            <v>18275.650000000001</v>
          </cell>
          <cell r="E417">
            <v>1</v>
          </cell>
        </row>
        <row r="418">
          <cell r="A418">
            <v>24</v>
          </cell>
          <cell r="B418" t="str">
            <v>Провод ПТП ХК 0,75х2</v>
          </cell>
          <cell r="C418" t="str">
            <v>м</v>
          </cell>
          <cell r="D418">
            <v>456.17</v>
          </cell>
          <cell r="E418">
            <v>1</v>
          </cell>
        </row>
        <row r="419">
          <cell r="B419" t="str">
            <v>Провод т/электродный ПТВ ХК 2х2,5</v>
          </cell>
          <cell r="C419" t="str">
            <v>м</v>
          </cell>
          <cell r="D419">
            <v>769.89</v>
          </cell>
          <cell r="E419">
            <v>1</v>
          </cell>
        </row>
        <row r="420">
          <cell r="B420" t="str">
            <v>Провод телефонный</v>
          </cell>
          <cell r="C420" t="str">
            <v>км</v>
          </cell>
          <cell r="D420">
            <v>45689.13</v>
          </cell>
          <cell r="E420">
            <v>1</v>
          </cell>
        </row>
        <row r="421">
          <cell r="A421">
            <v>27</v>
          </cell>
          <cell r="B421" t="str">
            <v>Шнур линейный</v>
          </cell>
          <cell r="C421" t="str">
            <v>шт</v>
          </cell>
          <cell r="D421">
            <v>182.47</v>
          </cell>
          <cell r="E421">
            <v>1</v>
          </cell>
        </row>
        <row r="422">
          <cell r="A422">
            <v>28</v>
          </cell>
          <cell r="B422" t="str">
            <v>Шнур микротелефонный</v>
          </cell>
          <cell r="C422" t="str">
            <v>шт</v>
          </cell>
          <cell r="D422">
            <v>228.89</v>
          </cell>
          <cell r="E422">
            <v>1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B425" t="str">
            <v>8. Высоковольтное оборудование.</v>
          </cell>
          <cell r="D425">
            <v>0</v>
          </cell>
        </row>
        <row r="426">
          <cell r="A426">
            <v>1</v>
          </cell>
          <cell r="B426" t="str">
            <v>Изолятор ИОС-110-400</v>
          </cell>
          <cell r="C426" t="str">
            <v>шт</v>
          </cell>
          <cell r="D426">
            <v>23759.31</v>
          </cell>
          <cell r="E426">
            <v>1</v>
          </cell>
        </row>
        <row r="427">
          <cell r="A427">
            <v>2</v>
          </cell>
          <cell r="B427" t="str">
            <v>Изолятор ИОС-35-500</v>
          </cell>
          <cell r="C427" t="str">
            <v>шт</v>
          </cell>
          <cell r="D427">
            <v>9137.83</v>
          </cell>
          <cell r="E427">
            <v>1</v>
          </cell>
        </row>
        <row r="428">
          <cell r="A428">
            <v>3</v>
          </cell>
          <cell r="B428" t="str">
            <v>Ввод 110кВ</v>
          </cell>
          <cell r="C428" t="str">
            <v>шт</v>
          </cell>
          <cell r="D428">
            <v>639655.78</v>
          </cell>
          <cell r="E428">
            <v>1</v>
          </cell>
        </row>
        <row r="429">
          <cell r="A429">
            <v>4</v>
          </cell>
          <cell r="B429" t="str">
            <v>Ввод 220кВ</v>
          </cell>
          <cell r="C429" t="str">
            <v>шт</v>
          </cell>
          <cell r="D429">
            <v>456896.07</v>
          </cell>
          <cell r="E429">
            <v>1</v>
          </cell>
        </row>
        <row r="430">
          <cell r="A430">
            <v>5</v>
          </cell>
          <cell r="B430" t="str">
            <v>УВН-30</v>
          </cell>
          <cell r="C430" t="str">
            <v>шт</v>
          </cell>
          <cell r="D430">
            <v>5666.12</v>
          </cell>
          <cell r="E430">
            <v>1</v>
          </cell>
        </row>
        <row r="431">
          <cell r="A431">
            <v>6</v>
          </cell>
          <cell r="B431" t="str">
            <v>УВН ШИ-220У1</v>
          </cell>
          <cell r="C431" t="str">
            <v>шт</v>
          </cell>
          <cell r="D431">
            <v>5117.12</v>
          </cell>
          <cell r="E431">
            <v>1</v>
          </cell>
        </row>
        <row r="432">
          <cell r="D432">
            <v>0</v>
          </cell>
        </row>
        <row r="433">
          <cell r="B433" t="str">
            <v>9. Низковольтное оборудование.</v>
          </cell>
          <cell r="D433">
            <v>0</v>
          </cell>
        </row>
        <row r="434">
          <cell r="A434">
            <v>1</v>
          </cell>
          <cell r="B434" t="str">
            <v>Автотрансформатор ЛАТР-1М</v>
          </cell>
          <cell r="C434" t="str">
            <v>шт</v>
          </cell>
          <cell r="D434">
            <v>36551.300000000003</v>
          </cell>
          <cell r="E434">
            <v>1</v>
          </cell>
        </row>
        <row r="435">
          <cell r="B435" t="str">
            <v>Аккумулятор НКТЦ-3,5-1</v>
          </cell>
          <cell r="C435" t="str">
            <v>шт</v>
          </cell>
          <cell r="D435">
            <v>91.23</v>
          </cell>
          <cell r="E435">
            <v>1</v>
          </cell>
        </row>
        <row r="436">
          <cell r="B436" t="str">
            <v>Аккумулятор ЦНК-0,45-У2</v>
          </cell>
          <cell r="C436" t="str">
            <v>шт</v>
          </cell>
          <cell r="D436">
            <v>68.83</v>
          </cell>
          <cell r="E436">
            <v>1</v>
          </cell>
        </row>
        <row r="437">
          <cell r="A437">
            <v>4</v>
          </cell>
          <cell r="B437" t="str">
            <v>Аппарат телефонный абонент</v>
          </cell>
          <cell r="C437" t="str">
            <v>шт</v>
          </cell>
          <cell r="D437">
            <v>2741.83</v>
          </cell>
          <cell r="E437">
            <v>1</v>
          </cell>
        </row>
        <row r="438">
          <cell r="A438">
            <v>5</v>
          </cell>
          <cell r="B438" t="str">
            <v>Аппарат телефонный шахтерск</v>
          </cell>
          <cell r="C438" t="str">
            <v>шт</v>
          </cell>
          <cell r="D438">
            <v>6853.77</v>
          </cell>
          <cell r="E438">
            <v>1</v>
          </cell>
        </row>
        <row r="439">
          <cell r="A439">
            <v>6</v>
          </cell>
          <cell r="B439" t="str">
            <v>Аппаратура охранной сигнализации</v>
          </cell>
          <cell r="C439" t="str">
            <v>компл</v>
          </cell>
          <cell r="D439">
            <v>274137.96000000002</v>
          </cell>
          <cell r="E439">
            <v>1</v>
          </cell>
        </row>
        <row r="440">
          <cell r="A440">
            <v>7</v>
          </cell>
          <cell r="B440" t="str">
            <v>Аппаратура пусковая</v>
          </cell>
          <cell r="C440" t="str">
            <v>шт</v>
          </cell>
          <cell r="D440">
            <v>22845.360000000001</v>
          </cell>
          <cell r="E440">
            <v>1</v>
          </cell>
        </row>
        <row r="441">
          <cell r="A441">
            <v>8</v>
          </cell>
          <cell r="B441" t="str">
            <v>АЦП ADAM4018</v>
          </cell>
          <cell r="C441" t="str">
            <v>шт</v>
          </cell>
          <cell r="D441">
            <v>63964.78</v>
          </cell>
          <cell r="E441">
            <v>1</v>
          </cell>
        </row>
        <row r="442">
          <cell r="A442">
            <v>9</v>
          </cell>
          <cell r="B442" t="str">
            <v>Блок мембранный Р-6,3</v>
          </cell>
          <cell r="C442" t="str">
            <v>шт</v>
          </cell>
          <cell r="D442">
            <v>13707.54</v>
          </cell>
          <cell r="E442">
            <v>1</v>
          </cell>
        </row>
        <row r="443">
          <cell r="A443">
            <v>10</v>
          </cell>
          <cell r="B443" t="str">
            <v>Ваттметр Д566, кл0,2</v>
          </cell>
          <cell r="C443" t="str">
            <v>шт</v>
          </cell>
          <cell r="D443">
            <v>13707.54</v>
          </cell>
          <cell r="E443">
            <v>1</v>
          </cell>
        </row>
        <row r="444">
          <cell r="A444">
            <v>11</v>
          </cell>
          <cell r="B444" t="str">
            <v>Вилка штепсельная</v>
          </cell>
          <cell r="C444" t="str">
            <v>шт</v>
          </cell>
          <cell r="D444">
            <v>27.21</v>
          </cell>
          <cell r="E444">
            <v>1</v>
          </cell>
        </row>
        <row r="445">
          <cell r="A445">
            <v>12</v>
          </cell>
          <cell r="B445" t="str">
            <v>Выключатель автоматический А3124 100А</v>
          </cell>
          <cell r="C445" t="str">
            <v>шт</v>
          </cell>
          <cell r="D445">
            <v>28815.599999999999</v>
          </cell>
          <cell r="E445">
            <v>1</v>
          </cell>
        </row>
        <row r="446">
          <cell r="A446">
            <v>13</v>
          </cell>
          <cell r="B446" t="str">
            <v>Выключатель автоматический А3144 250А</v>
          </cell>
          <cell r="C446" t="str">
            <v>шт</v>
          </cell>
          <cell r="D446">
            <v>13707.54</v>
          </cell>
          <cell r="E446">
            <v>1</v>
          </cell>
        </row>
        <row r="447">
          <cell r="A447">
            <v>14</v>
          </cell>
          <cell r="B447" t="str">
            <v>Выключатель автоматический АП-50Б-3МТ25А</v>
          </cell>
          <cell r="C447" t="str">
            <v>шт</v>
          </cell>
          <cell r="D447">
            <v>1911.12</v>
          </cell>
          <cell r="E447">
            <v>1</v>
          </cell>
        </row>
        <row r="448">
          <cell r="A448">
            <v>15</v>
          </cell>
          <cell r="B448" t="str">
            <v>Выключатель автоматический однополюсный А3161 25А</v>
          </cell>
          <cell r="C448" t="str">
            <v>шт</v>
          </cell>
          <cell r="D448">
            <v>28815.599999999999</v>
          </cell>
          <cell r="E448">
            <v>1</v>
          </cell>
        </row>
        <row r="449">
          <cell r="A449">
            <v>16</v>
          </cell>
          <cell r="B449" t="str">
            <v>Выключатель пакетный ПВ3х10</v>
          </cell>
          <cell r="C449" t="str">
            <v>шт</v>
          </cell>
          <cell r="D449">
            <v>800.3</v>
          </cell>
          <cell r="E449">
            <v>1</v>
          </cell>
        </row>
        <row r="450">
          <cell r="A450">
            <v>17</v>
          </cell>
          <cell r="B450" t="str">
            <v>Датчик первичный "Сапфир-22"</v>
          </cell>
          <cell r="C450" t="str">
            <v>шт</v>
          </cell>
          <cell r="D450">
            <v>164482.46</v>
          </cell>
          <cell r="E450">
            <v>1</v>
          </cell>
        </row>
        <row r="451">
          <cell r="A451">
            <v>18</v>
          </cell>
          <cell r="B451" t="str">
            <v>Диод Д161-250/320</v>
          </cell>
          <cell r="C451" t="str">
            <v>шт</v>
          </cell>
          <cell r="D451">
            <v>5025.88</v>
          </cell>
          <cell r="E451">
            <v>1</v>
          </cell>
        </row>
        <row r="452">
          <cell r="A452">
            <v>19</v>
          </cell>
          <cell r="B452" t="str">
            <v>Дифманометр ДМ2005Сг 0-160</v>
          </cell>
          <cell r="C452" t="str">
            <v>шт</v>
          </cell>
          <cell r="D452">
            <v>7309.94</v>
          </cell>
          <cell r="E452">
            <v>1</v>
          </cell>
        </row>
        <row r="453">
          <cell r="A453">
            <v>20</v>
          </cell>
          <cell r="B453" t="str">
            <v>Дифманометр ДМ2005Сг 0-250</v>
          </cell>
          <cell r="C453" t="str">
            <v>шт</v>
          </cell>
          <cell r="D453">
            <v>7309.94</v>
          </cell>
          <cell r="E453">
            <v>1</v>
          </cell>
        </row>
        <row r="454">
          <cell r="A454">
            <v>21</v>
          </cell>
          <cell r="B454" t="str">
            <v>Дифманометр ДМ3583М 4кПа</v>
          </cell>
          <cell r="C454" t="str">
            <v>шт</v>
          </cell>
          <cell r="D454">
            <v>17728.25</v>
          </cell>
          <cell r="E454">
            <v>1</v>
          </cell>
        </row>
        <row r="455">
          <cell r="A455">
            <v>22</v>
          </cell>
          <cell r="B455" t="str">
            <v>Дифманометр ДМ3583М 10кПа</v>
          </cell>
          <cell r="C455" t="str">
            <v>шт</v>
          </cell>
          <cell r="D455">
            <v>17728.25</v>
          </cell>
          <cell r="E455">
            <v>1</v>
          </cell>
        </row>
        <row r="456">
          <cell r="A456">
            <v>23</v>
          </cell>
          <cell r="B456" t="str">
            <v>Дифманометр ДМ3583М 40кПа</v>
          </cell>
          <cell r="C456" t="str">
            <v>шт</v>
          </cell>
          <cell r="D456">
            <v>17728.25</v>
          </cell>
          <cell r="E456">
            <v>1</v>
          </cell>
        </row>
        <row r="457">
          <cell r="A457">
            <v>24</v>
          </cell>
          <cell r="B457" t="str">
            <v>Дифманометр ДМ3583М 63кПа</v>
          </cell>
          <cell r="C457" t="str">
            <v>шт</v>
          </cell>
          <cell r="D457">
            <v>17728.25</v>
          </cell>
          <cell r="E457">
            <v>1</v>
          </cell>
        </row>
        <row r="458">
          <cell r="A458">
            <v>25</v>
          </cell>
          <cell r="B458" t="str">
            <v>Дифманометр ДМ3583М 100кПа</v>
          </cell>
          <cell r="C458" t="str">
            <v>шт</v>
          </cell>
          <cell r="D458">
            <v>17728.25</v>
          </cell>
          <cell r="E458">
            <v>1</v>
          </cell>
        </row>
        <row r="459">
          <cell r="A459">
            <v>26</v>
          </cell>
          <cell r="B459" t="str">
            <v>Дифманометр ДМ3583М 250кПа</v>
          </cell>
          <cell r="C459" t="str">
            <v>шт</v>
          </cell>
          <cell r="D459">
            <v>17728.25</v>
          </cell>
          <cell r="E459">
            <v>1</v>
          </cell>
        </row>
        <row r="460">
          <cell r="A460">
            <v>27</v>
          </cell>
          <cell r="B460" t="str">
            <v>Дифманометр ДМ3702</v>
          </cell>
          <cell r="C460" t="str">
            <v>шт</v>
          </cell>
          <cell r="D460">
            <v>2375.29</v>
          </cell>
          <cell r="E460">
            <v>1</v>
          </cell>
        </row>
        <row r="461">
          <cell r="A461">
            <v>28</v>
          </cell>
          <cell r="B461" t="str">
            <v>Индикатор напряжения МИН-1</v>
          </cell>
          <cell r="C461" t="str">
            <v>шт</v>
          </cell>
          <cell r="D461">
            <v>942.75</v>
          </cell>
          <cell r="E461">
            <v>1</v>
          </cell>
        </row>
        <row r="462">
          <cell r="A462">
            <v>29</v>
          </cell>
          <cell r="B462" t="str">
            <v>Интерфейс ADAM4250</v>
          </cell>
          <cell r="C462" t="str">
            <v>шт</v>
          </cell>
          <cell r="D462">
            <v>31983.19</v>
          </cell>
          <cell r="E462">
            <v>1</v>
          </cell>
        </row>
        <row r="463">
          <cell r="A463">
            <v>30</v>
          </cell>
          <cell r="B463" t="str">
            <v>Капсюль микрофонный МК-16</v>
          </cell>
          <cell r="C463" t="str">
            <v>шт</v>
          </cell>
          <cell r="D463">
            <v>110.44</v>
          </cell>
          <cell r="E463">
            <v>1</v>
          </cell>
        </row>
        <row r="464">
          <cell r="A464">
            <v>31</v>
          </cell>
          <cell r="B464" t="str">
            <v>Капсюль телефонный ТК-67</v>
          </cell>
          <cell r="C464" t="str">
            <v>шт</v>
          </cell>
          <cell r="D464">
            <v>137.65</v>
          </cell>
          <cell r="E464">
            <v>1</v>
          </cell>
        </row>
        <row r="465">
          <cell r="A465">
            <v>32</v>
          </cell>
          <cell r="B465" t="str">
            <v>Ключ управления ПМОВ-222222</v>
          </cell>
          <cell r="C465" t="str">
            <v>шт</v>
          </cell>
          <cell r="D465">
            <v>364.94</v>
          </cell>
          <cell r="E465">
            <v>1</v>
          </cell>
        </row>
        <row r="466">
          <cell r="A466">
            <v>33</v>
          </cell>
          <cell r="B466" t="str">
            <v>Комплекс измерения давления ИПДЦ89018</v>
          </cell>
          <cell r="C466" t="str">
            <v>шт</v>
          </cell>
          <cell r="D466">
            <v>78951.199999999997</v>
          </cell>
          <cell r="E466">
            <v>1</v>
          </cell>
        </row>
        <row r="467">
          <cell r="A467">
            <v>34</v>
          </cell>
          <cell r="B467" t="str">
            <v>Магнитофон студийный</v>
          </cell>
          <cell r="C467" t="str">
            <v>шт</v>
          </cell>
          <cell r="D467">
            <v>137068.98000000001</v>
          </cell>
          <cell r="E467">
            <v>1</v>
          </cell>
        </row>
        <row r="468">
          <cell r="A468">
            <v>35</v>
          </cell>
          <cell r="B468" t="str">
            <v>Манометр грузопоршневой МП-6</v>
          </cell>
          <cell r="C468" t="str">
            <v>шт</v>
          </cell>
          <cell r="D468">
            <v>137068.98000000001</v>
          </cell>
          <cell r="E468">
            <v>1</v>
          </cell>
        </row>
        <row r="469">
          <cell r="A469">
            <v>36</v>
          </cell>
          <cell r="B469" t="str">
            <v>Манометр грузопоршневой МП-600</v>
          </cell>
          <cell r="C469" t="str">
            <v>шт</v>
          </cell>
          <cell r="D469">
            <v>353462.1</v>
          </cell>
          <cell r="E469">
            <v>1</v>
          </cell>
        </row>
        <row r="470">
          <cell r="A470">
            <v>37</v>
          </cell>
          <cell r="B470" t="str">
            <v>Манометр МП4-У 0-160</v>
          </cell>
          <cell r="C470" t="str">
            <v>шт</v>
          </cell>
          <cell r="D470">
            <v>1005.18</v>
          </cell>
          <cell r="E470">
            <v>1</v>
          </cell>
        </row>
        <row r="471">
          <cell r="A471">
            <v>38</v>
          </cell>
          <cell r="B471" t="str">
            <v>Манометр МП4-У 0-250</v>
          </cell>
          <cell r="C471" t="str">
            <v>шт</v>
          </cell>
          <cell r="D471">
            <v>1005.18</v>
          </cell>
          <cell r="E471">
            <v>1</v>
          </cell>
        </row>
        <row r="472">
          <cell r="A472">
            <v>39</v>
          </cell>
          <cell r="B472" t="str">
            <v>Манометр образцовый МО1226 МО11201</v>
          </cell>
          <cell r="C472" t="str">
            <v>шт</v>
          </cell>
          <cell r="D472">
            <v>16614.23</v>
          </cell>
          <cell r="E472">
            <v>1</v>
          </cell>
        </row>
        <row r="473">
          <cell r="A473">
            <v>40</v>
          </cell>
          <cell r="B473" t="str">
            <v>Мегаварметр 325</v>
          </cell>
          <cell r="C473" t="str">
            <v>шт</v>
          </cell>
          <cell r="D473">
            <v>2284.06</v>
          </cell>
          <cell r="E473">
            <v>1</v>
          </cell>
        </row>
        <row r="474">
          <cell r="A474">
            <v>41</v>
          </cell>
          <cell r="B474" t="str">
            <v>Мегаварметр 335-1</v>
          </cell>
          <cell r="C474" t="str">
            <v>шт</v>
          </cell>
          <cell r="D474">
            <v>2284.06</v>
          </cell>
          <cell r="E474">
            <v>1</v>
          </cell>
        </row>
        <row r="475">
          <cell r="A475">
            <v>42</v>
          </cell>
          <cell r="B475" t="str">
            <v>Мегаваттметр Д325</v>
          </cell>
          <cell r="C475" t="str">
            <v>шт</v>
          </cell>
          <cell r="D475">
            <v>2284.06</v>
          </cell>
          <cell r="E475">
            <v>1</v>
          </cell>
        </row>
        <row r="476">
          <cell r="A476">
            <v>43</v>
          </cell>
          <cell r="B476" t="str">
            <v>Мегаваттметр Д335-1</v>
          </cell>
          <cell r="C476" t="str">
            <v>шт</v>
          </cell>
          <cell r="D476">
            <v>2284.06</v>
          </cell>
          <cell r="E476">
            <v>1</v>
          </cell>
        </row>
        <row r="477">
          <cell r="A477">
            <v>44</v>
          </cell>
          <cell r="B477" t="str">
            <v>Мегаомметр М400/4 1000В</v>
          </cell>
          <cell r="C477" t="str">
            <v>шт</v>
          </cell>
          <cell r="D477">
            <v>21931.42</v>
          </cell>
          <cell r="E477">
            <v>1</v>
          </cell>
        </row>
        <row r="478">
          <cell r="A478">
            <v>45</v>
          </cell>
          <cell r="B478" t="str">
            <v>Мегаомметр Ф4102/2 2500В</v>
          </cell>
          <cell r="C478" t="str">
            <v>шт</v>
          </cell>
          <cell r="D478">
            <v>27413.48</v>
          </cell>
          <cell r="E478">
            <v>1</v>
          </cell>
        </row>
        <row r="479">
          <cell r="A479">
            <v>46</v>
          </cell>
          <cell r="B479" t="str">
            <v>Милливольтметр Ш4540 0-600</v>
          </cell>
          <cell r="C479" t="str">
            <v>шт</v>
          </cell>
          <cell r="D479">
            <v>24215.48</v>
          </cell>
          <cell r="E479">
            <v>1</v>
          </cell>
        </row>
        <row r="480">
          <cell r="A480">
            <v>47</v>
          </cell>
          <cell r="B480" t="str">
            <v>Милливольтметр Ш4540 0-150</v>
          </cell>
          <cell r="C480" t="str">
            <v>шт</v>
          </cell>
          <cell r="D480">
            <v>24215.48</v>
          </cell>
          <cell r="E480">
            <v>1</v>
          </cell>
        </row>
        <row r="481">
          <cell r="A481">
            <v>48</v>
          </cell>
          <cell r="B481" t="str">
            <v>Милливольтметр Ш4540 0-200</v>
          </cell>
          <cell r="C481" t="str">
            <v>шт</v>
          </cell>
          <cell r="D481">
            <v>24215.48</v>
          </cell>
          <cell r="E481">
            <v>1</v>
          </cell>
        </row>
        <row r="482">
          <cell r="A482">
            <v>49</v>
          </cell>
          <cell r="B482" t="str">
            <v>Мост переменного тока Р5026</v>
          </cell>
          <cell r="C482" t="str">
            <v>шт</v>
          </cell>
          <cell r="D482">
            <v>69483.649999999994</v>
          </cell>
          <cell r="E482">
            <v>1</v>
          </cell>
        </row>
        <row r="483">
          <cell r="A483">
            <v>50</v>
          </cell>
          <cell r="B483" t="str">
            <v>Мост постоянного тока</v>
          </cell>
          <cell r="C483" t="str">
            <v>шт</v>
          </cell>
          <cell r="D483">
            <v>63964.78</v>
          </cell>
          <cell r="E483">
            <v>1</v>
          </cell>
        </row>
        <row r="484">
          <cell r="A484">
            <v>51</v>
          </cell>
          <cell r="B484" t="str">
            <v>Номеронабиратель дисковый</v>
          </cell>
          <cell r="C484" t="str">
            <v>шт</v>
          </cell>
          <cell r="D484">
            <v>456.17</v>
          </cell>
          <cell r="E484">
            <v>1</v>
          </cell>
        </row>
        <row r="485">
          <cell r="A485">
            <v>52</v>
          </cell>
          <cell r="B485" t="str">
            <v>Патрон "Голиаф" с цоколем Ц-40</v>
          </cell>
          <cell r="C485" t="str">
            <v>шт</v>
          </cell>
          <cell r="D485">
            <v>155.26</v>
          </cell>
          <cell r="E485">
            <v>1</v>
          </cell>
        </row>
        <row r="486">
          <cell r="A486">
            <v>53</v>
          </cell>
          <cell r="B486" t="str">
            <v>Патрон подвесной с цоколем Ц-27</v>
          </cell>
          <cell r="C486" t="str">
            <v>шт</v>
          </cell>
          <cell r="D486">
            <v>110.44</v>
          </cell>
          <cell r="E486">
            <v>1</v>
          </cell>
        </row>
        <row r="487">
          <cell r="A487">
            <v>54</v>
          </cell>
          <cell r="B487" t="str">
            <v>Патрон фарфоровый с цоколем Ц-27</v>
          </cell>
          <cell r="C487" t="str">
            <v>шт</v>
          </cell>
          <cell r="D487">
            <v>64.02</v>
          </cell>
          <cell r="E487">
            <v>1</v>
          </cell>
        </row>
        <row r="488">
          <cell r="A488">
            <v>55</v>
          </cell>
          <cell r="B488" t="str">
            <v>Переключатель ПМТ-20</v>
          </cell>
          <cell r="C488" t="str">
            <v>шт</v>
          </cell>
          <cell r="D488">
            <v>5848.59</v>
          </cell>
          <cell r="E488">
            <v>1</v>
          </cell>
        </row>
        <row r="489">
          <cell r="A489">
            <v>56</v>
          </cell>
          <cell r="B489" t="str">
            <v>Переключатель ПМТ-12</v>
          </cell>
          <cell r="C489" t="str">
            <v>шт</v>
          </cell>
          <cell r="D489">
            <v>5848.59</v>
          </cell>
          <cell r="E489">
            <v>1</v>
          </cell>
        </row>
        <row r="490">
          <cell r="A490">
            <v>57</v>
          </cell>
          <cell r="B490" t="str">
            <v>Переключатель ПМТ-6</v>
          </cell>
          <cell r="C490" t="str">
            <v>шт</v>
          </cell>
          <cell r="D490">
            <v>5848.59</v>
          </cell>
          <cell r="E490">
            <v>1</v>
          </cell>
        </row>
        <row r="491">
          <cell r="A491">
            <v>58</v>
          </cell>
          <cell r="B491" t="str">
            <v>Пост кнопочный ПКТ-40</v>
          </cell>
          <cell r="C491" t="str">
            <v>шт</v>
          </cell>
          <cell r="D491">
            <v>776.29</v>
          </cell>
          <cell r="E491">
            <v>1</v>
          </cell>
        </row>
        <row r="492">
          <cell r="A492">
            <v>59</v>
          </cell>
          <cell r="B492" t="str">
            <v>Потенциометр образцовый ПП-63</v>
          </cell>
          <cell r="C492" t="str">
            <v>шт</v>
          </cell>
          <cell r="D492">
            <v>73104.2</v>
          </cell>
          <cell r="E492">
            <v>1</v>
          </cell>
        </row>
        <row r="493">
          <cell r="B493" t="str">
            <v>Предохранитель ПКН-001 6кВ</v>
          </cell>
          <cell r="C493" t="str">
            <v>шт</v>
          </cell>
          <cell r="D493">
            <v>913.94</v>
          </cell>
          <cell r="E493">
            <v>1</v>
          </cell>
        </row>
        <row r="494">
          <cell r="A494">
            <v>61</v>
          </cell>
          <cell r="B494" t="str">
            <v>Предохранитель ППТ-10</v>
          </cell>
          <cell r="C494" t="str">
            <v>шт</v>
          </cell>
          <cell r="D494">
            <v>110.44</v>
          </cell>
          <cell r="E494">
            <v>1</v>
          </cell>
        </row>
        <row r="495">
          <cell r="A495">
            <v>62</v>
          </cell>
          <cell r="B495" t="str">
            <v>Предохранитель ПТ-10</v>
          </cell>
          <cell r="C495" t="str">
            <v>шт</v>
          </cell>
          <cell r="D495">
            <v>46.42</v>
          </cell>
          <cell r="E495">
            <v>1</v>
          </cell>
        </row>
        <row r="496">
          <cell r="A496">
            <v>63</v>
          </cell>
          <cell r="B496" t="str">
            <v>Преобразователь МЭД-22365 0-160</v>
          </cell>
          <cell r="C496" t="str">
            <v>шт</v>
          </cell>
          <cell r="D496">
            <v>10965.71</v>
          </cell>
          <cell r="E496">
            <v>1</v>
          </cell>
        </row>
        <row r="497">
          <cell r="A497">
            <v>64</v>
          </cell>
          <cell r="B497" t="str">
            <v>Преобразователь МЭД-22365 0-16</v>
          </cell>
          <cell r="C497" t="str">
            <v>шт</v>
          </cell>
          <cell r="D497">
            <v>10965.71</v>
          </cell>
          <cell r="E497">
            <v>1</v>
          </cell>
        </row>
        <row r="498">
          <cell r="A498">
            <v>65</v>
          </cell>
          <cell r="B498" t="str">
            <v>Преобразователь МЭД-22365 0-250</v>
          </cell>
          <cell r="C498" t="str">
            <v>шт</v>
          </cell>
          <cell r="D498">
            <v>10965.71</v>
          </cell>
          <cell r="E498">
            <v>1</v>
          </cell>
        </row>
        <row r="499">
          <cell r="A499">
            <v>66</v>
          </cell>
          <cell r="B499" t="str">
            <v>Преобразователь первичный Ш-78</v>
          </cell>
          <cell r="C499" t="str">
            <v>шт</v>
          </cell>
          <cell r="D499">
            <v>137068.98000000001</v>
          </cell>
          <cell r="E499">
            <v>1</v>
          </cell>
        </row>
        <row r="500">
          <cell r="A500">
            <v>67</v>
          </cell>
          <cell r="B500" t="str">
            <v>Преобразователь т/электрический хромель копелевый бескорпусный ТХК9419 длиной 20000 мм</v>
          </cell>
          <cell r="C500" t="str">
            <v>шт</v>
          </cell>
          <cell r="D500">
            <v>9962.1299999999992</v>
          </cell>
          <cell r="E500">
            <v>1</v>
          </cell>
        </row>
        <row r="501">
          <cell r="A501">
            <v>68</v>
          </cell>
          <cell r="B501" t="str">
            <v>Прибор ВМД</v>
          </cell>
          <cell r="C501" t="str">
            <v>шт</v>
          </cell>
          <cell r="D501">
            <v>58482.720000000001</v>
          </cell>
          <cell r="E501">
            <v>1</v>
          </cell>
        </row>
        <row r="502">
          <cell r="A502">
            <v>69</v>
          </cell>
          <cell r="B502" t="str">
            <v>Прибор ВМО</v>
          </cell>
          <cell r="C502" t="str">
            <v>шт</v>
          </cell>
          <cell r="D502">
            <v>2741.83</v>
          </cell>
          <cell r="E502">
            <v>1</v>
          </cell>
        </row>
        <row r="503">
          <cell r="A503">
            <v>70</v>
          </cell>
          <cell r="B503" t="str">
            <v>Прибор ИТ-5 поиск труб</v>
          </cell>
          <cell r="C503" t="str">
            <v>шт</v>
          </cell>
          <cell r="D503">
            <v>12062.12</v>
          </cell>
          <cell r="E503">
            <v>1</v>
          </cell>
        </row>
        <row r="504">
          <cell r="A504">
            <v>71</v>
          </cell>
          <cell r="B504" t="str">
            <v>Прибор изм кислорода в дымовых газах АДГ-210</v>
          </cell>
          <cell r="C504" t="str">
            <v>шт</v>
          </cell>
          <cell r="D504">
            <v>335362.51</v>
          </cell>
          <cell r="E504">
            <v>1</v>
          </cell>
        </row>
        <row r="505">
          <cell r="A505">
            <v>72</v>
          </cell>
          <cell r="B505" t="str">
            <v>Прибор комбинированный Ц4324</v>
          </cell>
          <cell r="C505" t="str">
            <v>шт</v>
          </cell>
          <cell r="D505">
            <v>7767.71</v>
          </cell>
          <cell r="E505">
            <v>1</v>
          </cell>
        </row>
        <row r="506">
          <cell r="A506">
            <v>73</v>
          </cell>
          <cell r="B506" t="str">
            <v>Прибор КПД1-502</v>
          </cell>
          <cell r="C506" t="str">
            <v>шт</v>
          </cell>
          <cell r="D506">
            <v>77581.08</v>
          </cell>
          <cell r="E506">
            <v>1</v>
          </cell>
        </row>
        <row r="507">
          <cell r="A507">
            <v>74</v>
          </cell>
          <cell r="B507" t="str">
            <v>Прибор КПД1-503</v>
          </cell>
          <cell r="C507" t="str">
            <v>шт</v>
          </cell>
          <cell r="D507">
            <v>67385.259999999995</v>
          </cell>
          <cell r="E507">
            <v>1</v>
          </cell>
        </row>
        <row r="508">
          <cell r="A508">
            <v>75</v>
          </cell>
          <cell r="B508" t="str">
            <v>Прибор КПП1</v>
          </cell>
          <cell r="C508" t="str">
            <v>шт</v>
          </cell>
          <cell r="D508">
            <v>73104.2</v>
          </cell>
          <cell r="E508">
            <v>1</v>
          </cell>
        </row>
        <row r="509">
          <cell r="A509">
            <v>76</v>
          </cell>
          <cell r="B509" t="str">
            <v>Прибор КСД2-003</v>
          </cell>
          <cell r="C509" t="str">
            <v>шт</v>
          </cell>
          <cell r="D509">
            <v>7365.96</v>
          </cell>
          <cell r="E509">
            <v>1</v>
          </cell>
        </row>
        <row r="510">
          <cell r="A510">
            <v>77</v>
          </cell>
          <cell r="B510" t="str">
            <v>Прибор ЦР7701-01 гр</v>
          </cell>
          <cell r="C510" t="str">
            <v>шт</v>
          </cell>
          <cell r="D510">
            <v>102345.57</v>
          </cell>
          <cell r="E510">
            <v>1</v>
          </cell>
        </row>
        <row r="511">
          <cell r="A511">
            <v>78</v>
          </cell>
          <cell r="B511" t="str">
            <v>Пускатель магнитный ПМА5202 100А</v>
          </cell>
          <cell r="C511" t="str">
            <v>шт</v>
          </cell>
          <cell r="D511">
            <v>9137.83</v>
          </cell>
          <cell r="E511">
            <v>1</v>
          </cell>
        </row>
        <row r="512">
          <cell r="A512">
            <v>79</v>
          </cell>
          <cell r="B512" t="str">
            <v>Радиоприемник</v>
          </cell>
          <cell r="C512" t="str">
            <v>шт</v>
          </cell>
          <cell r="D512">
            <v>9137.83</v>
          </cell>
          <cell r="E512">
            <v>1</v>
          </cell>
        </row>
        <row r="513">
          <cell r="A513">
            <v>80</v>
          </cell>
          <cell r="B513" t="str">
            <v>Радиостанция носимая</v>
          </cell>
          <cell r="C513" t="str">
            <v>шт</v>
          </cell>
          <cell r="D513">
            <v>51230.400000000001</v>
          </cell>
          <cell r="E513">
            <v>1</v>
          </cell>
        </row>
        <row r="514">
          <cell r="A514">
            <v>81</v>
          </cell>
          <cell r="B514" t="str">
            <v>Радиостанция стационарная</v>
          </cell>
          <cell r="C514" t="str">
            <v>шт</v>
          </cell>
          <cell r="D514">
            <v>137068.98000000001</v>
          </cell>
          <cell r="E514">
            <v>1</v>
          </cell>
        </row>
        <row r="515">
          <cell r="A515">
            <v>82</v>
          </cell>
          <cell r="B515" t="str">
            <v>Реле промежуточное РП-23</v>
          </cell>
          <cell r="C515" t="str">
            <v>шт</v>
          </cell>
          <cell r="D515">
            <v>2914.69</v>
          </cell>
          <cell r="E515">
            <v>1</v>
          </cell>
        </row>
        <row r="516">
          <cell r="A516">
            <v>83</v>
          </cell>
          <cell r="B516" t="str">
            <v>Реле промежуточное РП-25</v>
          </cell>
          <cell r="C516" t="str">
            <v>шт</v>
          </cell>
          <cell r="D516">
            <v>2914.69</v>
          </cell>
          <cell r="E516">
            <v>1</v>
          </cell>
        </row>
        <row r="517">
          <cell r="A517">
            <v>84</v>
          </cell>
          <cell r="B517" t="str">
            <v>Реле токовое РТ40/10</v>
          </cell>
          <cell r="C517" t="str">
            <v>шт</v>
          </cell>
          <cell r="D517">
            <v>8268.7000000000007</v>
          </cell>
          <cell r="E517">
            <v>1</v>
          </cell>
        </row>
        <row r="518">
          <cell r="A518">
            <v>85</v>
          </cell>
          <cell r="B518" t="str">
            <v>Реле токовое РТ40/100</v>
          </cell>
          <cell r="C518" t="str">
            <v>шт</v>
          </cell>
          <cell r="D518">
            <v>8268.7000000000007</v>
          </cell>
          <cell r="E518">
            <v>1</v>
          </cell>
        </row>
        <row r="519">
          <cell r="A519">
            <v>86</v>
          </cell>
          <cell r="B519" t="str">
            <v>Реле токовое РТ40/20</v>
          </cell>
          <cell r="C519" t="str">
            <v>шт</v>
          </cell>
          <cell r="D519">
            <v>8268.7000000000007</v>
          </cell>
          <cell r="E519">
            <v>1</v>
          </cell>
        </row>
        <row r="520">
          <cell r="A520">
            <v>87</v>
          </cell>
          <cell r="B520" t="str">
            <v>Реле токовое РТ40/50</v>
          </cell>
          <cell r="C520" t="str">
            <v>шт</v>
          </cell>
          <cell r="D520">
            <v>8268.7000000000007</v>
          </cell>
          <cell r="E520">
            <v>1</v>
          </cell>
        </row>
        <row r="521">
          <cell r="A521">
            <v>88</v>
          </cell>
          <cell r="B521" t="str">
            <v>Ремкомплект к КСД2</v>
          </cell>
          <cell r="C521" t="str">
            <v>компл</v>
          </cell>
          <cell r="D521">
            <v>8223.8799999999992</v>
          </cell>
          <cell r="E521">
            <v>1</v>
          </cell>
        </row>
        <row r="522">
          <cell r="A522">
            <v>89</v>
          </cell>
          <cell r="B522" t="str">
            <v>Розетка для открытой проводки</v>
          </cell>
          <cell r="C522" t="str">
            <v>шт</v>
          </cell>
          <cell r="D522">
            <v>110.44</v>
          </cell>
          <cell r="E522">
            <v>1</v>
          </cell>
        </row>
        <row r="523">
          <cell r="A523">
            <v>90</v>
          </cell>
          <cell r="B523" t="str">
            <v>Розетка штепсельная ОП</v>
          </cell>
          <cell r="C523" t="str">
            <v>шт</v>
          </cell>
          <cell r="D523">
            <v>110.44</v>
          </cell>
          <cell r="E523">
            <v>1</v>
          </cell>
        </row>
        <row r="524">
          <cell r="A524">
            <v>91</v>
          </cell>
          <cell r="B524" t="str">
            <v>Розетка штепсельная СП</v>
          </cell>
          <cell r="C524" t="str">
            <v>шт</v>
          </cell>
          <cell r="D524">
            <v>110.44</v>
          </cell>
          <cell r="E524">
            <v>1</v>
          </cell>
        </row>
        <row r="525">
          <cell r="A525">
            <v>92</v>
          </cell>
          <cell r="B525" t="str">
            <v>Стартер СК-80-220</v>
          </cell>
          <cell r="C525" t="str">
            <v>шт</v>
          </cell>
          <cell r="D525">
            <v>30.41</v>
          </cell>
          <cell r="E525">
            <v>1</v>
          </cell>
        </row>
        <row r="526">
          <cell r="A526">
            <v>93</v>
          </cell>
          <cell r="B526" t="str">
            <v>Счетчик э/энергии ЕА-05 RL P3 C4</v>
          </cell>
          <cell r="C526" t="str">
            <v>шт</v>
          </cell>
          <cell r="D526">
            <v>96588.21</v>
          </cell>
          <cell r="E526">
            <v>1</v>
          </cell>
        </row>
        <row r="527">
          <cell r="A527">
            <v>94</v>
          </cell>
          <cell r="B527" t="str">
            <v>Термопара ТХК9419 длиной 20000мм</v>
          </cell>
          <cell r="C527" t="str">
            <v>шт</v>
          </cell>
          <cell r="D527">
            <v>12793.6</v>
          </cell>
          <cell r="E527">
            <v>1</v>
          </cell>
        </row>
        <row r="528">
          <cell r="A528">
            <v>95</v>
          </cell>
          <cell r="B528" t="str">
            <v>Тиристор Т-171-250/320</v>
          </cell>
          <cell r="C528" t="str">
            <v>шт</v>
          </cell>
          <cell r="D528">
            <v>6853.77</v>
          </cell>
          <cell r="E528">
            <v>1</v>
          </cell>
        </row>
        <row r="529">
          <cell r="B529" t="str">
            <v>Трансформатор авто (ЛАТР) АОСН-8</v>
          </cell>
          <cell r="C529" t="str">
            <v>шт</v>
          </cell>
          <cell r="D529">
            <v>10051.77</v>
          </cell>
          <cell r="E529">
            <v>1</v>
          </cell>
        </row>
        <row r="530">
          <cell r="A530">
            <v>97</v>
          </cell>
          <cell r="B530" t="str">
            <v>УНН МИП-1</v>
          </cell>
          <cell r="C530" t="str">
            <v>шт</v>
          </cell>
          <cell r="D530">
            <v>8878.5300000000007</v>
          </cell>
          <cell r="E530">
            <v>1</v>
          </cell>
        </row>
        <row r="531">
          <cell r="A531">
            <v>98</v>
          </cell>
          <cell r="B531" t="str">
            <v>УНН УПП-90</v>
          </cell>
          <cell r="C531" t="str">
            <v>шт</v>
          </cell>
          <cell r="D531">
            <v>8878.5300000000007</v>
          </cell>
          <cell r="E531">
            <v>1</v>
          </cell>
        </row>
        <row r="532">
          <cell r="A532">
            <v>99</v>
          </cell>
          <cell r="B532" t="str">
            <v>Усилитель ЕМС-1000</v>
          </cell>
          <cell r="C532" t="str">
            <v>шт</v>
          </cell>
          <cell r="D532">
            <v>100517.68</v>
          </cell>
          <cell r="E532">
            <v>1</v>
          </cell>
        </row>
        <row r="533">
          <cell r="A533">
            <v>100</v>
          </cell>
          <cell r="B533" t="str">
            <v>Установка для проверки приборов УВПТ-2АМ</v>
          </cell>
          <cell r="C533" t="str">
            <v>шт</v>
          </cell>
          <cell r="D533">
            <v>255862.31</v>
          </cell>
          <cell r="E533">
            <v>1</v>
          </cell>
        </row>
        <row r="534">
          <cell r="A534">
            <v>101</v>
          </cell>
          <cell r="B534" t="str">
            <v>Электрощетка 12х25х40</v>
          </cell>
          <cell r="C534" t="str">
            <v>шт</v>
          </cell>
          <cell r="D534">
            <v>81.63</v>
          </cell>
          <cell r="E534">
            <v>1</v>
          </cell>
        </row>
        <row r="535">
          <cell r="A535">
            <v>102</v>
          </cell>
          <cell r="B535" t="str">
            <v>Электрощетка 16х25х40</v>
          </cell>
          <cell r="C535" t="str">
            <v>шт</v>
          </cell>
          <cell r="D535">
            <v>190.47</v>
          </cell>
          <cell r="E535">
            <v>1</v>
          </cell>
        </row>
        <row r="536">
          <cell r="A536">
            <v>103</v>
          </cell>
          <cell r="B536" t="str">
            <v>Электрощетка 20х32х64</v>
          </cell>
          <cell r="C536" t="str">
            <v>шт</v>
          </cell>
          <cell r="D536">
            <v>417.76</v>
          </cell>
          <cell r="E536">
            <v>1</v>
          </cell>
        </row>
        <row r="537">
          <cell r="A537">
            <v>104</v>
          </cell>
          <cell r="B537" t="str">
            <v>Электрощетка 25х30х40</v>
          </cell>
          <cell r="C537" t="str">
            <v>шт</v>
          </cell>
          <cell r="D537">
            <v>137.65</v>
          </cell>
          <cell r="E537">
            <v>1</v>
          </cell>
        </row>
        <row r="538">
          <cell r="A538">
            <v>105</v>
          </cell>
          <cell r="B538" t="str">
            <v>Электрощетка ЭГ-146 5х16х20</v>
          </cell>
          <cell r="C538" t="str">
            <v>шт</v>
          </cell>
          <cell r="D538">
            <v>68.83</v>
          </cell>
          <cell r="E538">
            <v>1</v>
          </cell>
        </row>
        <row r="539">
          <cell r="A539">
            <v>106</v>
          </cell>
          <cell r="B539" t="str">
            <v>Электрощетка ЭГ-4 10х12</v>
          </cell>
          <cell r="C539" t="str">
            <v>шт</v>
          </cell>
          <cell r="D539">
            <v>19.21</v>
          </cell>
          <cell r="E539">
            <v>1</v>
          </cell>
        </row>
        <row r="540">
          <cell r="A540">
            <v>107</v>
          </cell>
          <cell r="B540" t="str">
            <v>Электрощетка ЭГ-4 16х32х40</v>
          </cell>
          <cell r="C540" t="str">
            <v>шт</v>
          </cell>
          <cell r="D540">
            <v>46.42</v>
          </cell>
          <cell r="E540">
            <v>1</v>
          </cell>
        </row>
        <row r="541">
          <cell r="A541">
            <v>108</v>
          </cell>
          <cell r="B541" t="str">
            <v>Элемент нормальный насыщ Х480</v>
          </cell>
          <cell r="C541" t="str">
            <v>шт</v>
          </cell>
          <cell r="D541">
            <v>3198</v>
          </cell>
          <cell r="E541">
            <v>1</v>
          </cell>
        </row>
        <row r="542">
          <cell r="A542">
            <v>109</v>
          </cell>
          <cell r="B542" t="str">
            <v>Элемент плечевой плат. КМН-5106</v>
          </cell>
          <cell r="C542" t="str">
            <v>компл</v>
          </cell>
          <cell r="D542">
            <v>0</v>
          </cell>
          <cell r="E542">
            <v>1</v>
          </cell>
        </row>
        <row r="543">
          <cell r="D543">
            <v>0</v>
          </cell>
        </row>
        <row r="544">
          <cell r="B544" t="str">
            <v>10. Огнеупоры, кислотоупоры, теплоизоляционные материалы.</v>
          </cell>
          <cell r="D544">
            <v>0</v>
          </cell>
        </row>
        <row r="545">
          <cell r="A545">
            <v>1</v>
          </cell>
          <cell r="B545" t="str">
            <v>Войлок технический</v>
          </cell>
          <cell r="C545" t="str">
            <v>кг</v>
          </cell>
          <cell r="D545">
            <v>334.53</v>
          </cell>
          <cell r="E545">
            <v>1</v>
          </cell>
        </row>
        <row r="546">
          <cell r="A546">
            <v>2</v>
          </cell>
          <cell r="B546" t="str">
            <v>Кирпич огнеупорный</v>
          </cell>
          <cell r="C546" t="str">
            <v xml:space="preserve">м3 </v>
          </cell>
          <cell r="D546">
            <v>51172.78</v>
          </cell>
          <cell r="E546">
            <v>1</v>
          </cell>
        </row>
        <row r="547">
          <cell r="A547">
            <v>3</v>
          </cell>
          <cell r="B547" t="str">
            <v>Крошка диатомовая</v>
          </cell>
          <cell r="C547" t="str">
            <v>тн</v>
          </cell>
          <cell r="D547">
            <v>18275.650000000001</v>
          </cell>
          <cell r="E547">
            <v>1</v>
          </cell>
        </row>
        <row r="548">
          <cell r="A548">
            <v>4</v>
          </cell>
          <cell r="B548" t="str">
            <v>Минматы</v>
          </cell>
          <cell r="C548" t="str">
            <v xml:space="preserve">м3 </v>
          </cell>
          <cell r="D548">
            <v>3036.34</v>
          </cell>
          <cell r="E548">
            <v>1</v>
          </cell>
        </row>
        <row r="549">
          <cell r="A549">
            <v>5</v>
          </cell>
          <cell r="B549" t="str">
            <v>Наполнитель (графит аморфный)</v>
          </cell>
          <cell r="C549" t="str">
            <v>кг</v>
          </cell>
          <cell r="D549">
            <v>273.7</v>
          </cell>
          <cell r="E549">
            <v>1</v>
          </cell>
        </row>
        <row r="550">
          <cell r="A550">
            <v>6</v>
          </cell>
          <cell r="B550" t="str">
            <v>Отвердитель ПЭПА</v>
          </cell>
          <cell r="C550" t="str">
            <v>кг</v>
          </cell>
          <cell r="D550">
            <v>2495.34</v>
          </cell>
          <cell r="E550">
            <v>1</v>
          </cell>
        </row>
        <row r="551">
          <cell r="A551">
            <v>7</v>
          </cell>
          <cell r="B551" t="str">
            <v>Песок металлический</v>
          </cell>
          <cell r="C551" t="str">
            <v>кг</v>
          </cell>
          <cell r="D551">
            <v>64.02</v>
          </cell>
          <cell r="E551">
            <v>1</v>
          </cell>
        </row>
        <row r="552">
          <cell r="A552">
            <v>8</v>
          </cell>
          <cell r="B552" t="str">
            <v>Песок шамотный</v>
          </cell>
          <cell r="C552" t="str">
            <v>тн</v>
          </cell>
          <cell r="D552">
            <v>17483.349999999999</v>
          </cell>
          <cell r="E552">
            <v>1</v>
          </cell>
        </row>
        <row r="553">
          <cell r="A553">
            <v>9</v>
          </cell>
          <cell r="B553" t="str">
            <v>Плита минеральная</v>
          </cell>
          <cell r="C553" t="str">
            <v xml:space="preserve">м3 </v>
          </cell>
          <cell r="D553">
            <v>4020.71</v>
          </cell>
          <cell r="E553">
            <v>1</v>
          </cell>
        </row>
        <row r="554">
          <cell r="A554">
            <v>10</v>
          </cell>
          <cell r="B554" t="str">
            <v>Плита перлитовая</v>
          </cell>
          <cell r="C554" t="str">
            <v xml:space="preserve">м3 </v>
          </cell>
          <cell r="D554">
            <v>2192.8200000000002</v>
          </cell>
          <cell r="E554">
            <v>1</v>
          </cell>
        </row>
        <row r="555">
          <cell r="A555">
            <v>11</v>
          </cell>
          <cell r="B555" t="str">
            <v>Плитка кислотоупорная</v>
          </cell>
          <cell r="C555" t="str">
            <v xml:space="preserve">м2 </v>
          </cell>
          <cell r="D555">
            <v>1919.12</v>
          </cell>
          <cell r="E555">
            <v>1</v>
          </cell>
        </row>
        <row r="556">
          <cell r="A556">
            <v>12</v>
          </cell>
          <cell r="B556" t="str">
            <v>Скорлупы перлитовые d133</v>
          </cell>
          <cell r="C556" t="str">
            <v xml:space="preserve">м3 </v>
          </cell>
          <cell r="D556">
            <v>14163.71</v>
          </cell>
          <cell r="E556">
            <v>1</v>
          </cell>
        </row>
        <row r="557">
          <cell r="A557">
            <v>13</v>
          </cell>
          <cell r="B557" t="str">
            <v>Скорлупы перлитовые d273</v>
          </cell>
          <cell r="C557" t="str">
            <v xml:space="preserve">м3 </v>
          </cell>
          <cell r="D557">
            <v>14163.71</v>
          </cell>
          <cell r="E557">
            <v>1</v>
          </cell>
        </row>
        <row r="558">
          <cell r="A558">
            <v>14</v>
          </cell>
          <cell r="B558" t="str">
            <v>Смола эпоксидная</v>
          </cell>
          <cell r="C558" t="str">
            <v>кг</v>
          </cell>
          <cell r="D558">
            <v>1621.41</v>
          </cell>
          <cell r="E558">
            <v>1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B561" t="str">
            <v>11. Строительные материалы, в том числе металлоизделия.</v>
          </cell>
          <cell r="D561">
            <v>0</v>
          </cell>
        </row>
        <row r="562">
          <cell r="A562">
            <v>1</v>
          </cell>
          <cell r="B562" t="str">
            <v>Арзамит двухкомпонентный</v>
          </cell>
          <cell r="C562" t="str">
            <v>тн</v>
          </cell>
          <cell r="D562">
            <v>100517.68</v>
          </cell>
          <cell r="E562">
            <v>1</v>
          </cell>
        </row>
        <row r="563">
          <cell r="A563">
            <v>2</v>
          </cell>
          <cell r="B563" t="str">
            <v>Арматура строительная d16</v>
          </cell>
          <cell r="C563" t="str">
            <v>тн</v>
          </cell>
          <cell r="D563">
            <v>39693.279999999999</v>
          </cell>
          <cell r="E563">
            <v>1</v>
          </cell>
        </row>
        <row r="564">
          <cell r="A564">
            <v>3</v>
          </cell>
          <cell r="B564" t="str">
            <v>Арматура строительная d36</v>
          </cell>
          <cell r="C564" t="str">
            <v>тн</v>
          </cell>
          <cell r="D564">
            <v>39693.279999999999</v>
          </cell>
          <cell r="E564">
            <v>1</v>
          </cell>
        </row>
        <row r="565">
          <cell r="A565">
            <v>4</v>
          </cell>
          <cell r="B565" t="str">
            <v>Асфальт горячий</v>
          </cell>
          <cell r="C565" t="str">
            <v>тн</v>
          </cell>
          <cell r="D565">
            <v>4203.18</v>
          </cell>
          <cell r="E565">
            <v>1</v>
          </cell>
        </row>
        <row r="566">
          <cell r="B566" t="str">
            <v>Бетон</v>
          </cell>
          <cell r="C566" t="str">
            <v xml:space="preserve">м3 </v>
          </cell>
          <cell r="D566">
            <v>2882.68</v>
          </cell>
          <cell r="E566">
            <v>1</v>
          </cell>
        </row>
        <row r="567">
          <cell r="A567">
            <v>6</v>
          </cell>
          <cell r="B567" t="str">
            <v>Битум №5</v>
          </cell>
          <cell r="C567" t="str">
            <v>тн</v>
          </cell>
          <cell r="D567">
            <v>23626.46</v>
          </cell>
          <cell r="E567">
            <v>1</v>
          </cell>
        </row>
        <row r="568">
          <cell r="A568">
            <v>7</v>
          </cell>
          <cell r="B568" t="str">
            <v>Болт М-6 L=25</v>
          </cell>
          <cell r="C568" t="str">
            <v>тн</v>
          </cell>
          <cell r="D568">
            <v>33811.07</v>
          </cell>
          <cell r="E568">
            <v>1</v>
          </cell>
        </row>
        <row r="569">
          <cell r="A569">
            <v>8</v>
          </cell>
          <cell r="B569" t="str">
            <v>Болт М-10 L=60</v>
          </cell>
          <cell r="C569" t="str">
            <v>тн</v>
          </cell>
          <cell r="D569">
            <v>33811.07</v>
          </cell>
          <cell r="E569">
            <v>1</v>
          </cell>
        </row>
        <row r="570">
          <cell r="A570">
            <v>9</v>
          </cell>
          <cell r="B570" t="str">
            <v>Болт М-12 L=60</v>
          </cell>
          <cell r="C570" t="str">
            <v>тн</v>
          </cell>
          <cell r="D570">
            <v>33811.07</v>
          </cell>
          <cell r="E570">
            <v>1</v>
          </cell>
        </row>
        <row r="571">
          <cell r="A571">
            <v>10</v>
          </cell>
          <cell r="B571" t="str">
            <v>Болт М-16 L=60</v>
          </cell>
          <cell r="C571" t="str">
            <v>тн</v>
          </cell>
          <cell r="D571">
            <v>33811.07</v>
          </cell>
          <cell r="E571">
            <v>1</v>
          </cell>
        </row>
        <row r="572">
          <cell r="A572">
            <v>11</v>
          </cell>
          <cell r="B572" t="str">
            <v>Болт М-20 L=60</v>
          </cell>
          <cell r="C572" t="str">
            <v>тн</v>
          </cell>
          <cell r="D572">
            <v>33811.07</v>
          </cell>
          <cell r="E572">
            <v>1</v>
          </cell>
        </row>
        <row r="573">
          <cell r="A573">
            <v>12</v>
          </cell>
          <cell r="B573" t="str">
            <v>Болт М-18 L=60</v>
          </cell>
          <cell r="C573" t="str">
            <v>тн</v>
          </cell>
          <cell r="D573">
            <v>33811.07</v>
          </cell>
          <cell r="E573">
            <v>1</v>
          </cell>
        </row>
        <row r="574">
          <cell r="A574">
            <v>13</v>
          </cell>
          <cell r="B574" t="str">
            <v>Болт М-24 L=80</v>
          </cell>
          <cell r="C574" t="str">
            <v>тн</v>
          </cell>
          <cell r="D574">
            <v>33811.07</v>
          </cell>
          <cell r="E574">
            <v>1</v>
          </cell>
        </row>
        <row r="575">
          <cell r="A575">
            <v>14</v>
          </cell>
          <cell r="B575" t="str">
            <v>Болт М-27 L=80</v>
          </cell>
          <cell r="C575" t="str">
            <v>тн</v>
          </cell>
          <cell r="D575">
            <v>33811.07</v>
          </cell>
          <cell r="E575">
            <v>1</v>
          </cell>
        </row>
        <row r="576">
          <cell r="A576">
            <v>15</v>
          </cell>
          <cell r="B576" t="str">
            <v>Бумага наждачная</v>
          </cell>
          <cell r="C576" t="str">
            <v xml:space="preserve">м2 </v>
          </cell>
          <cell r="D576">
            <v>304.11</v>
          </cell>
          <cell r="E576">
            <v>1</v>
          </cell>
        </row>
        <row r="577">
          <cell r="A577">
            <v>16</v>
          </cell>
          <cell r="B577" t="str">
            <v>Гвозди строительные</v>
          </cell>
          <cell r="C577" t="str">
            <v>кг</v>
          </cell>
          <cell r="D577">
            <v>83.23</v>
          </cell>
          <cell r="E577">
            <v>1</v>
          </cell>
        </row>
        <row r="578">
          <cell r="A578">
            <v>17</v>
          </cell>
          <cell r="B578" t="str">
            <v>Гипс</v>
          </cell>
          <cell r="C578" t="str">
            <v>кг</v>
          </cell>
          <cell r="D578">
            <v>36.81</v>
          </cell>
          <cell r="E578">
            <v>1</v>
          </cell>
        </row>
        <row r="579">
          <cell r="A579">
            <v>18</v>
          </cell>
          <cell r="B579" t="str">
            <v>Грунтовка</v>
          </cell>
          <cell r="C579" t="str">
            <v>кг</v>
          </cell>
          <cell r="D579">
            <v>137.65</v>
          </cell>
          <cell r="E579">
            <v>1</v>
          </cell>
        </row>
        <row r="580">
          <cell r="A580">
            <v>19</v>
          </cell>
          <cell r="B580" t="str">
            <v>ДВП</v>
          </cell>
          <cell r="C580" t="str">
            <v xml:space="preserve">м2 </v>
          </cell>
          <cell r="D580">
            <v>182.47</v>
          </cell>
          <cell r="E580">
            <v>1</v>
          </cell>
        </row>
        <row r="581">
          <cell r="A581">
            <v>20</v>
          </cell>
          <cell r="B581" t="str">
            <v>Доска 40 (сосна)</v>
          </cell>
          <cell r="C581" t="str">
            <v xml:space="preserve">м3 </v>
          </cell>
          <cell r="D581">
            <v>7865.35</v>
          </cell>
          <cell r="E581">
            <v>1</v>
          </cell>
        </row>
        <row r="582">
          <cell r="A582">
            <v>21</v>
          </cell>
          <cell r="B582" t="str">
            <v>Клей 88</v>
          </cell>
          <cell r="C582" t="str">
            <v>кг</v>
          </cell>
          <cell r="D582">
            <v>308.92</v>
          </cell>
          <cell r="E582">
            <v>1</v>
          </cell>
        </row>
        <row r="583">
          <cell r="A583">
            <v>22</v>
          </cell>
          <cell r="B583" t="str">
            <v>Клей обойный</v>
          </cell>
          <cell r="C583" t="str">
            <v>кг</v>
          </cell>
          <cell r="D583">
            <v>549.01</v>
          </cell>
          <cell r="E583">
            <v>1</v>
          </cell>
        </row>
        <row r="584">
          <cell r="A584">
            <v>23</v>
          </cell>
          <cell r="B584" t="str">
            <v>Клей ПВА</v>
          </cell>
          <cell r="C584" t="str">
            <v>кг</v>
          </cell>
          <cell r="D584">
            <v>201.68</v>
          </cell>
          <cell r="E584">
            <v>1</v>
          </cell>
        </row>
        <row r="585">
          <cell r="A585">
            <v>24</v>
          </cell>
          <cell r="B585" t="str">
            <v>Краска бронзовая</v>
          </cell>
          <cell r="C585" t="str">
            <v>кг</v>
          </cell>
          <cell r="D585">
            <v>228.89</v>
          </cell>
          <cell r="E585">
            <v>1</v>
          </cell>
        </row>
        <row r="586">
          <cell r="A586">
            <v>25</v>
          </cell>
          <cell r="B586" t="str">
            <v>Краска масляная</v>
          </cell>
          <cell r="C586" t="str">
            <v>кг</v>
          </cell>
          <cell r="D586">
            <v>256.10000000000002</v>
          </cell>
          <cell r="E586">
            <v>1</v>
          </cell>
        </row>
        <row r="587">
          <cell r="A587">
            <v>26</v>
          </cell>
          <cell r="B587" t="str">
            <v>Краска фасадная</v>
          </cell>
          <cell r="C587" t="str">
            <v>кг</v>
          </cell>
          <cell r="D587">
            <v>456.17</v>
          </cell>
          <cell r="E587">
            <v>1</v>
          </cell>
        </row>
        <row r="588">
          <cell r="A588">
            <v>27</v>
          </cell>
          <cell r="B588" t="str">
            <v>Крошка мраморная</v>
          </cell>
          <cell r="C588" t="str">
            <v>тн</v>
          </cell>
          <cell r="D588">
            <v>731.47</v>
          </cell>
          <cell r="E588">
            <v>1</v>
          </cell>
        </row>
        <row r="589">
          <cell r="A589">
            <v>28</v>
          </cell>
          <cell r="B589" t="str">
            <v>Лак бакелитовый БТ-99</v>
          </cell>
          <cell r="C589" t="str">
            <v>кг</v>
          </cell>
          <cell r="D589">
            <v>536.20000000000005</v>
          </cell>
          <cell r="E589">
            <v>1</v>
          </cell>
        </row>
        <row r="590">
          <cell r="A590">
            <v>29</v>
          </cell>
          <cell r="B590" t="str">
            <v>Лак мебельный</v>
          </cell>
          <cell r="C590" t="str">
            <v>кг</v>
          </cell>
          <cell r="D590">
            <v>438.56</v>
          </cell>
          <cell r="E590">
            <v>1</v>
          </cell>
        </row>
        <row r="591">
          <cell r="A591">
            <v>30</v>
          </cell>
          <cell r="B591" t="str">
            <v>Лак ХС</v>
          </cell>
          <cell r="C591" t="str">
            <v>кг</v>
          </cell>
          <cell r="D591">
            <v>731.47</v>
          </cell>
          <cell r="E591">
            <v>1</v>
          </cell>
        </row>
        <row r="592">
          <cell r="A592">
            <v>31</v>
          </cell>
          <cell r="B592" t="str">
            <v>Линолеум</v>
          </cell>
          <cell r="C592" t="str">
            <v xml:space="preserve">м2 </v>
          </cell>
          <cell r="D592">
            <v>776.29</v>
          </cell>
          <cell r="E592">
            <v>1</v>
          </cell>
        </row>
        <row r="593">
          <cell r="A593">
            <v>32</v>
          </cell>
          <cell r="B593" t="str">
            <v>Обои</v>
          </cell>
          <cell r="C593" t="str">
            <v>рул</v>
          </cell>
          <cell r="D593">
            <v>438.56</v>
          </cell>
          <cell r="E593">
            <v>1</v>
          </cell>
        </row>
        <row r="594">
          <cell r="A594">
            <v>33</v>
          </cell>
          <cell r="B594" t="str">
            <v>Олифа натуральная</v>
          </cell>
          <cell r="C594" t="str">
            <v>кг</v>
          </cell>
          <cell r="D594">
            <v>104.04</v>
          </cell>
          <cell r="E594">
            <v>1</v>
          </cell>
        </row>
        <row r="595">
          <cell r="A595">
            <v>34</v>
          </cell>
          <cell r="B595" t="str">
            <v>Песок строительный</v>
          </cell>
          <cell r="C595" t="str">
            <v xml:space="preserve">м3 </v>
          </cell>
          <cell r="D595">
            <v>113.64</v>
          </cell>
          <cell r="E595">
            <v>1</v>
          </cell>
        </row>
        <row r="596">
          <cell r="A596">
            <v>35</v>
          </cell>
          <cell r="B596" t="str">
            <v>Пленка витражная</v>
          </cell>
          <cell r="C596" t="str">
            <v xml:space="preserve">м2 </v>
          </cell>
          <cell r="D596">
            <v>256.10000000000002</v>
          </cell>
          <cell r="E596">
            <v>1</v>
          </cell>
        </row>
        <row r="597">
          <cell r="A597">
            <v>36</v>
          </cell>
          <cell r="B597" t="str">
            <v>Плита перекрытия</v>
          </cell>
          <cell r="C597" t="str">
            <v>шт</v>
          </cell>
          <cell r="D597">
            <v>4630.54</v>
          </cell>
          <cell r="E597">
            <v>1</v>
          </cell>
        </row>
        <row r="598">
          <cell r="A598">
            <v>37</v>
          </cell>
          <cell r="B598" t="str">
            <v>Плитка глазурованная</v>
          </cell>
          <cell r="C598" t="str">
            <v xml:space="preserve">м2 </v>
          </cell>
          <cell r="D598">
            <v>731.47</v>
          </cell>
          <cell r="E598">
            <v>1</v>
          </cell>
        </row>
        <row r="599">
          <cell r="A599">
            <v>38</v>
          </cell>
          <cell r="B599" t="str">
            <v>Плитка метлахская</v>
          </cell>
          <cell r="C599" t="str">
            <v xml:space="preserve">м2 </v>
          </cell>
          <cell r="D599">
            <v>822.71</v>
          </cell>
          <cell r="E599">
            <v>1</v>
          </cell>
        </row>
        <row r="600">
          <cell r="A600">
            <v>39</v>
          </cell>
          <cell r="B600" t="str">
            <v>Портланд-цемент</v>
          </cell>
          <cell r="C600" t="str">
            <v>тн</v>
          </cell>
          <cell r="D600">
            <v>4158.3599999999997</v>
          </cell>
          <cell r="E600">
            <v>1</v>
          </cell>
        </row>
        <row r="601">
          <cell r="A601">
            <v>40</v>
          </cell>
          <cell r="B601" t="str">
            <v>Приборы сантехнические</v>
          </cell>
          <cell r="C601" t="str">
            <v>компл</v>
          </cell>
          <cell r="D601">
            <v>7309.94</v>
          </cell>
          <cell r="E601">
            <v>1</v>
          </cell>
        </row>
        <row r="602">
          <cell r="A602">
            <v>41</v>
          </cell>
          <cell r="B602" t="str">
            <v>Пудра алюминиевая</v>
          </cell>
          <cell r="C602" t="str">
            <v>кг</v>
          </cell>
          <cell r="D602">
            <v>454.57</v>
          </cell>
          <cell r="E602">
            <v>1</v>
          </cell>
        </row>
        <row r="603">
          <cell r="B603" t="str">
            <v>Растворитель "Нефрас"</v>
          </cell>
          <cell r="C603" t="str">
            <v>л</v>
          </cell>
          <cell r="D603">
            <v>320.12</v>
          </cell>
          <cell r="E603">
            <v>1</v>
          </cell>
        </row>
        <row r="604">
          <cell r="B604" t="str">
            <v>Растворитель 0966</v>
          </cell>
          <cell r="C604" t="str">
            <v>кг</v>
          </cell>
          <cell r="D604">
            <v>228.89</v>
          </cell>
          <cell r="E604">
            <v>1</v>
          </cell>
        </row>
        <row r="605">
          <cell r="A605">
            <v>44</v>
          </cell>
          <cell r="B605" t="str">
            <v>Растворитель 646</v>
          </cell>
          <cell r="C605" t="str">
            <v>кг</v>
          </cell>
          <cell r="D605">
            <v>161.66</v>
          </cell>
          <cell r="E605">
            <v>1</v>
          </cell>
        </row>
        <row r="606">
          <cell r="A606">
            <v>45</v>
          </cell>
          <cell r="B606" t="str">
            <v>Растворитель 676</v>
          </cell>
          <cell r="C606" t="str">
            <v>кг</v>
          </cell>
          <cell r="D606">
            <v>182.47</v>
          </cell>
          <cell r="E606">
            <v>1</v>
          </cell>
        </row>
        <row r="607">
          <cell r="A607">
            <v>46</v>
          </cell>
          <cell r="B607" t="str">
            <v>Рубероид</v>
          </cell>
          <cell r="C607" t="str">
            <v xml:space="preserve">м2 </v>
          </cell>
          <cell r="D607">
            <v>137.65</v>
          </cell>
          <cell r="E607">
            <v>1</v>
          </cell>
        </row>
        <row r="608">
          <cell r="A608">
            <v>47</v>
          </cell>
          <cell r="B608" t="str">
            <v>Сетка нерж 2х2</v>
          </cell>
          <cell r="C608" t="str">
            <v xml:space="preserve">м2 </v>
          </cell>
          <cell r="D608">
            <v>1370.11</v>
          </cell>
          <cell r="E608">
            <v>1</v>
          </cell>
        </row>
        <row r="609">
          <cell r="A609">
            <v>48</v>
          </cell>
          <cell r="B609" t="str">
            <v>Сетка нерж 3х3</v>
          </cell>
          <cell r="C609" t="str">
            <v xml:space="preserve">м2 </v>
          </cell>
          <cell r="D609">
            <v>1645.42</v>
          </cell>
          <cell r="E609">
            <v>1</v>
          </cell>
        </row>
        <row r="610">
          <cell r="A610">
            <v>49</v>
          </cell>
          <cell r="B610" t="str">
            <v>Сетка Рабица</v>
          </cell>
          <cell r="C610" t="str">
            <v xml:space="preserve">м2 </v>
          </cell>
          <cell r="D610">
            <v>144.05000000000001</v>
          </cell>
          <cell r="E610">
            <v>1</v>
          </cell>
        </row>
        <row r="611">
          <cell r="A611">
            <v>50</v>
          </cell>
          <cell r="B611" t="str">
            <v>Сетка сварная</v>
          </cell>
          <cell r="C611" t="str">
            <v xml:space="preserve">м2 </v>
          </cell>
          <cell r="D611">
            <v>251.29</v>
          </cell>
          <cell r="E611">
            <v>1</v>
          </cell>
        </row>
        <row r="612">
          <cell r="A612">
            <v>51</v>
          </cell>
          <cell r="B612" t="str">
            <v>Сетка сварная нержавеющая</v>
          </cell>
          <cell r="C612" t="str">
            <v>тн</v>
          </cell>
          <cell r="D612">
            <v>270482.19</v>
          </cell>
          <cell r="E612">
            <v>1</v>
          </cell>
        </row>
        <row r="613">
          <cell r="A613">
            <v>52</v>
          </cell>
          <cell r="B613" t="str">
            <v>Скобы строительные</v>
          </cell>
          <cell r="C613" t="str">
            <v>кг</v>
          </cell>
          <cell r="D613">
            <v>46.42</v>
          </cell>
          <cell r="E613">
            <v>1</v>
          </cell>
        </row>
        <row r="614">
          <cell r="A614">
            <v>53</v>
          </cell>
          <cell r="B614" t="str">
            <v>Стекло витринное 6</v>
          </cell>
          <cell r="C614" t="str">
            <v xml:space="preserve">м2 </v>
          </cell>
          <cell r="D614">
            <v>877.13</v>
          </cell>
          <cell r="E614">
            <v>1</v>
          </cell>
        </row>
        <row r="615">
          <cell r="A615">
            <v>54</v>
          </cell>
          <cell r="B615" t="str">
            <v>Стекло жидкое</v>
          </cell>
          <cell r="C615" t="str">
            <v>кг</v>
          </cell>
          <cell r="D615">
            <v>80.03</v>
          </cell>
          <cell r="E615">
            <v>1</v>
          </cell>
        </row>
        <row r="616">
          <cell r="A616">
            <v>55</v>
          </cell>
          <cell r="B616" t="str">
            <v>Стекло листовое 2</v>
          </cell>
          <cell r="C616" t="str">
            <v xml:space="preserve">м2 </v>
          </cell>
          <cell r="D616">
            <v>275.3</v>
          </cell>
          <cell r="E616">
            <v>1</v>
          </cell>
        </row>
        <row r="617">
          <cell r="A617">
            <v>56</v>
          </cell>
          <cell r="B617" t="str">
            <v>Сурик свинцовый</v>
          </cell>
          <cell r="C617" t="str">
            <v>кг</v>
          </cell>
          <cell r="D617">
            <v>182.47</v>
          </cell>
          <cell r="E617">
            <v>1</v>
          </cell>
        </row>
        <row r="618">
          <cell r="A618">
            <v>57</v>
          </cell>
          <cell r="B618" t="str">
            <v>Ткань наждачная водостойкая</v>
          </cell>
          <cell r="C618" t="str">
            <v xml:space="preserve">м2 </v>
          </cell>
          <cell r="D618">
            <v>731.47</v>
          </cell>
          <cell r="E618">
            <v>1</v>
          </cell>
        </row>
        <row r="619">
          <cell r="A619">
            <v>58</v>
          </cell>
          <cell r="B619" t="str">
            <v>Фторопласт d150</v>
          </cell>
          <cell r="C619" t="str">
            <v>кг</v>
          </cell>
          <cell r="D619">
            <v>1605.4</v>
          </cell>
          <cell r="E619">
            <v>1</v>
          </cell>
        </row>
        <row r="620">
          <cell r="A620">
            <v>59</v>
          </cell>
          <cell r="B620" t="str">
            <v>Фторопласт d60</v>
          </cell>
          <cell r="C620" t="str">
            <v>кг</v>
          </cell>
          <cell r="D620">
            <v>1605.4</v>
          </cell>
          <cell r="E620">
            <v>1</v>
          </cell>
        </row>
        <row r="621">
          <cell r="A621">
            <v>60</v>
          </cell>
          <cell r="B621" t="str">
            <v>Цемент глиноземистый</v>
          </cell>
          <cell r="C621" t="str">
            <v>тн</v>
          </cell>
          <cell r="D621">
            <v>33078</v>
          </cell>
          <cell r="E621">
            <v>1</v>
          </cell>
        </row>
        <row r="622">
          <cell r="A622">
            <v>61</v>
          </cell>
          <cell r="B622" t="str">
            <v>Цепи металлические</v>
          </cell>
          <cell r="C622" t="str">
            <v>м</v>
          </cell>
          <cell r="D622">
            <v>364.94</v>
          </cell>
          <cell r="E622">
            <v>1</v>
          </cell>
        </row>
        <row r="623">
          <cell r="A623">
            <v>62</v>
          </cell>
          <cell r="B623" t="str">
            <v>Шифер крупноволнистый</v>
          </cell>
          <cell r="C623" t="str">
            <v>лист</v>
          </cell>
          <cell r="D623">
            <v>228.89</v>
          </cell>
          <cell r="E623">
            <v>1</v>
          </cell>
        </row>
        <row r="624">
          <cell r="A624">
            <v>63</v>
          </cell>
          <cell r="B624" t="str">
            <v>Шифер обычный</v>
          </cell>
          <cell r="C624" t="str">
            <v>лист</v>
          </cell>
          <cell r="D624">
            <v>182.47</v>
          </cell>
          <cell r="E624">
            <v>1</v>
          </cell>
        </row>
        <row r="625">
          <cell r="A625">
            <v>64</v>
          </cell>
          <cell r="B625" t="str">
            <v>Эмаль ГФ92-хс</v>
          </cell>
          <cell r="C625" t="str">
            <v>кг</v>
          </cell>
          <cell r="D625">
            <v>685.06</v>
          </cell>
          <cell r="E625">
            <v>1</v>
          </cell>
        </row>
        <row r="626">
          <cell r="A626">
            <v>65</v>
          </cell>
          <cell r="B626" t="str">
            <v>Эмаль МЛ</v>
          </cell>
          <cell r="C626" t="str">
            <v>кг</v>
          </cell>
          <cell r="D626">
            <v>640.24</v>
          </cell>
          <cell r="E626">
            <v>1</v>
          </cell>
        </row>
        <row r="627">
          <cell r="A627">
            <v>66</v>
          </cell>
          <cell r="B627" t="str">
            <v>Эмаль НЦ</v>
          </cell>
          <cell r="C627" t="str">
            <v>кг</v>
          </cell>
          <cell r="D627">
            <v>254.5</v>
          </cell>
          <cell r="E627">
            <v>1</v>
          </cell>
        </row>
        <row r="628">
          <cell r="A628">
            <v>67</v>
          </cell>
          <cell r="B628" t="str">
            <v>Эмаль ОАЭ</v>
          </cell>
          <cell r="C628" t="str">
            <v>кг</v>
          </cell>
          <cell r="D628">
            <v>456.17</v>
          </cell>
          <cell r="E628">
            <v>1</v>
          </cell>
        </row>
        <row r="629">
          <cell r="A629">
            <v>68</v>
          </cell>
          <cell r="B629" t="str">
            <v>Эмаль ПФ-115</v>
          </cell>
          <cell r="C629" t="str">
            <v>кг</v>
          </cell>
          <cell r="D629">
            <v>244.89</v>
          </cell>
          <cell r="E629">
            <v>1</v>
          </cell>
        </row>
        <row r="630">
          <cell r="A630">
            <v>69</v>
          </cell>
          <cell r="B630" t="str">
            <v>Эмаль ЭХВ</v>
          </cell>
          <cell r="C630" t="str">
            <v>кг</v>
          </cell>
          <cell r="D630">
            <v>364.94</v>
          </cell>
          <cell r="E630">
            <v>1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B633" t="str">
            <v>12. Электроизоляционные материалы.</v>
          </cell>
          <cell r="D633">
            <v>0</v>
          </cell>
        </row>
        <row r="634">
          <cell r="A634">
            <v>1</v>
          </cell>
          <cell r="B634" t="str">
            <v>Гетенакс</v>
          </cell>
          <cell r="C634" t="str">
            <v>кг</v>
          </cell>
          <cell r="D634">
            <v>784.29</v>
          </cell>
          <cell r="E634">
            <v>1</v>
          </cell>
        </row>
        <row r="635">
          <cell r="A635">
            <v>2</v>
          </cell>
          <cell r="B635" t="str">
            <v>Графит кристаллический</v>
          </cell>
          <cell r="C635" t="str">
            <v>кг</v>
          </cell>
          <cell r="D635">
            <v>320.12</v>
          </cell>
          <cell r="E635">
            <v>1</v>
          </cell>
        </row>
        <row r="636">
          <cell r="A636">
            <v>3</v>
          </cell>
          <cell r="B636" t="str">
            <v>Графит чешуйчатый</v>
          </cell>
          <cell r="C636" t="str">
            <v>кг</v>
          </cell>
          <cell r="D636">
            <v>320.12</v>
          </cell>
          <cell r="E636">
            <v>1</v>
          </cell>
        </row>
        <row r="637">
          <cell r="A637">
            <v>4</v>
          </cell>
          <cell r="B637" t="str">
            <v>Картон электроизоляционный</v>
          </cell>
          <cell r="C637" t="str">
            <v>кг</v>
          </cell>
          <cell r="D637">
            <v>1488.56</v>
          </cell>
          <cell r="E637">
            <v>1</v>
          </cell>
        </row>
        <row r="638">
          <cell r="A638">
            <v>5</v>
          </cell>
          <cell r="B638" t="str">
            <v>Лакоткань х/б</v>
          </cell>
          <cell r="C638" t="str">
            <v xml:space="preserve">м2 </v>
          </cell>
          <cell r="D638">
            <v>1048.3900000000001</v>
          </cell>
          <cell r="E638">
            <v>1</v>
          </cell>
        </row>
        <row r="639">
          <cell r="A639">
            <v>6</v>
          </cell>
          <cell r="B639" t="str">
            <v>Лакоткань шелковая</v>
          </cell>
          <cell r="C639" t="str">
            <v xml:space="preserve">м2 </v>
          </cell>
          <cell r="D639">
            <v>528.20000000000005</v>
          </cell>
          <cell r="E639">
            <v>1</v>
          </cell>
        </row>
        <row r="640">
          <cell r="A640">
            <v>7</v>
          </cell>
          <cell r="B640" t="str">
            <v>Лента изоляционная МАП</v>
          </cell>
          <cell r="C640" t="str">
            <v>кг</v>
          </cell>
          <cell r="D640">
            <v>549.01</v>
          </cell>
          <cell r="E640">
            <v>1</v>
          </cell>
        </row>
        <row r="641">
          <cell r="A641">
            <v>8</v>
          </cell>
          <cell r="B641" t="str">
            <v>Лента изоляционная ПХВ</v>
          </cell>
          <cell r="C641" t="str">
            <v>кг</v>
          </cell>
          <cell r="D641">
            <v>525</v>
          </cell>
          <cell r="E641">
            <v>1</v>
          </cell>
        </row>
        <row r="642">
          <cell r="A642">
            <v>9</v>
          </cell>
          <cell r="B642" t="str">
            <v>Лента киперная х/б</v>
          </cell>
          <cell r="C642" t="str">
            <v>м</v>
          </cell>
          <cell r="D642">
            <v>8</v>
          </cell>
          <cell r="E642">
            <v>1</v>
          </cell>
        </row>
        <row r="643">
          <cell r="A643">
            <v>10</v>
          </cell>
          <cell r="B643" t="str">
            <v>Лента ЛКС110</v>
          </cell>
          <cell r="C643" t="str">
            <v>кг</v>
          </cell>
          <cell r="D643">
            <v>3386.87</v>
          </cell>
          <cell r="E643">
            <v>1</v>
          </cell>
        </row>
        <row r="644">
          <cell r="A644">
            <v>11</v>
          </cell>
          <cell r="B644" t="str">
            <v>Лента ЛКС180</v>
          </cell>
          <cell r="C644" t="str">
            <v>кг</v>
          </cell>
          <cell r="D644">
            <v>3386.87</v>
          </cell>
          <cell r="E644">
            <v>1</v>
          </cell>
        </row>
        <row r="645">
          <cell r="A645">
            <v>12</v>
          </cell>
          <cell r="B645" t="str">
            <v>Лента ЛП ЛЭГСАР</v>
          </cell>
          <cell r="C645" t="str">
            <v>кг</v>
          </cell>
          <cell r="D645">
            <v>7785.32</v>
          </cell>
          <cell r="E645">
            <v>1</v>
          </cell>
        </row>
        <row r="646">
          <cell r="A646">
            <v>13</v>
          </cell>
          <cell r="B646" t="str">
            <v>Лента ПХЛ</v>
          </cell>
          <cell r="C646" t="str">
            <v>кг</v>
          </cell>
          <cell r="D646">
            <v>1496.56</v>
          </cell>
          <cell r="E646">
            <v>1</v>
          </cell>
        </row>
        <row r="647">
          <cell r="A647">
            <v>14</v>
          </cell>
          <cell r="B647" t="str">
            <v>Оргстекло</v>
          </cell>
          <cell r="C647" t="str">
            <v>кг</v>
          </cell>
          <cell r="D647">
            <v>1496.56</v>
          </cell>
          <cell r="E647">
            <v>1</v>
          </cell>
        </row>
        <row r="648">
          <cell r="A648">
            <v>15</v>
          </cell>
          <cell r="B648" t="str">
            <v>Ролики кабельные №10</v>
          </cell>
          <cell r="C648" t="str">
            <v>кг</v>
          </cell>
          <cell r="D648">
            <v>456.17</v>
          </cell>
          <cell r="E648">
            <v>1</v>
          </cell>
        </row>
        <row r="649">
          <cell r="A649">
            <v>16</v>
          </cell>
          <cell r="B649" t="str">
            <v>Ролики кабельные №4</v>
          </cell>
          <cell r="C649" t="str">
            <v>кг</v>
          </cell>
          <cell r="D649">
            <v>456.17</v>
          </cell>
          <cell r="E649">
            <v>1</v>
          </cell>
        </row>
        <row r="650">
          <cell r="A650">
            <v>17</v>
          </cell>
          <cell r="B650" t="str">
            <v>Стеклотекстолит листовой СТЭФ-1</v>
          </cell>
          <cell r="C650" t="str">
            <v>кг</v>
          </cell>
          <cell r="D650">
            <v>1190.8499999999999</v>
          </cell>
          <cell r="E650">
            <v>1</v>
          </cell>
        </row>
        <row r="651">
          <cell r="A651">
            <v>18</v>
          </cell>
          <cell r="B651" t="str">
            <v>Стержни текстолитовые</v>
          </cell>
          <cell r="C651" t="str">
            <v>кг</v>
          </cell>
          <cell r="D651">
            <v>2380.09</v>
          </cell>
          <cell r="E651">
            <v>1</v>
          </cell>
        </row>
        <row r="652">
          <cell r="A652">
            <v>19</v>
          </cell>
          <cell r="B652" t="str">
            <v>Текстолит листовой</v>
          </cell>
          <cell r="C652" t="str">
            <v>кг</v>
          </cell>
          <cell r="D652">
            <v>1021.18</v>
          </cell>
          <cell r="E652">
            <v>1</v>
          </cell>
        </row>
        <row r="653">
          <cell r="A653">
            <v>20</v>
          </cell>
          <cell r="B653" t="str">
            <v>Трубка ПХВ d100</v>
          </cell>
          <cell r="C653" t="str">
            <v>п/м</v>
          </cell>
          <cell r="D653">
            <v>913.94</v>
          </cell>
          <cell r="E653">
            <v>1</v>
          </cell>
        </row>
        <row r="654">
          <cell r="A654">
            <v>21</v>
          </cell>
          <cell r="B654" t="str">
            <v>Трубка ПХВ d140</v>
          </cell>
          <cell r="C654" t="str">
            <v>п/м</v>
          </cell>
          <cell r="D654">
            <v>913.94</v>
          </cell>
          <cell r="E654">
            <v>1</v>
          </cell>
        </row>
        <row r="655">
          <cell r="B655" t="str">
            <v>Трубка ПХВ d160</v>
          </cell>
          <cell r="C655" t="str">
            <v>п/м</v>
          </cell>
          <cell r="D655">
            <v>913.94</v>
          </cell>
          <cell r="E655">
            <v>1</v>
          </cell>
        </row>
        <row r="656">
          <cell r="A656">
            <v>23</v>
          </cell>
          <cell r="B656" t="str">
            <v>Трубка текстолитовая</v>
          </cell>
          <cell r="C656" t="str">
            <v>кг</v>
          </cell>
          <cell r="D656">
            <v>2380.09</v>
          </cell>
          <cell r="E656">
            <v>1</v>
          </cell>
        </row>
        <row r="657">
          <cell r="A657">
            <v>24</v>
          </cell>
          <cell r="B657" t="str">
            <v>Трубка ХВТ d3</v>
          </cell>
          <cell r="C657" t="str">
            <v>кг</v>
          </cell>
          <cell r="D657">
            <v>640.24</v>
          </cell>
          <cell r="E657">
            <v>1</v>
          </cell>
        </row>
        <row r="658">
          <cell r="A658">
            <v>25</v>
          </cell>
          <cell r="B658" t="str">
            <v>Трубка ХВТ d4</v>
          </cell>
          <cell r="C658" t="str">
            <v>кг</v>
          </cell>
          <cell r="D658">
            <v>640.24</v>
          </cell>
          <cell r="E658">
            <v>1</v>
          </cell>
        </row>
        <row r="659">
          <cell r="A659">
            <v>26</v>
          </cell>
          <cell r="B659" t="str">
            <v>Трубка ХВТ d5</v>
          </cell>
          <cell r="C659" t="str">
            <v>кг</v>
          </cell>
          <cell r="D659">
            <v>640.24</v>
          </cell>
          <cell r="E659">
            <v>1</v>
          </cell>
        </row>
        <row r="660">
          <cell r="A660">
            <v>27</v>
          </cell>
          <cell r="B660" t="str">
            <v>Трубка ХВТ d6</v>
          </cell>
          <cell r="C660" t="str">
            <v>кг</v>
          </cell>
          <cell r="D660">
            <v>640.24</v>
          </cell>
          <cell r="E660">
            <v>1</v>
          </cell>
        </row>
        <row r="661">
          <cell r="A661">
            <v>28</v>
          </cell>
          <cell r="B661" t="str">
            <v>ШЗП-110-У1</v>
          </cell>
          <cell r="C661" t="str">
            <v>шт</v>
          </cell>
          <cell r="D661">
            <v>7492.41</v>
          </cell>
          <cell r="E661">
            <v>1</v>
          </cell>
        </row>
        <row r="662">
          <cell r="A662">
            <v>29</v>
          </cell>
          <cell r="B662" t="str">
            <v>ШЗП-220-У1</v>
          </cell>
          <cell r="C662" t="str">
            <v>шт</v>
          </cell>
          <cell r="D662">
            <v>7585.24</v>
          </cell>
          <cell r="E662">
            <v>1</v>
          </cell>
        </row>
        <row r="663">
          <cell r="A663">
            <v>30</v>
          </cell>
          <cell r="B663" t="str">
            <v>ШЗП-35-У1</v>
          </cell>
          <cell r="C663" t="str">
            <v>шт</v>
          </cell>
          <cell r="D663">
            <v>6853.77</v>
          </cell>
          <cell r="E663">
            <v>1</v>
          </cell>
        </row>
        <row r="664">
          <cell r="B664" t="str">
            <v>ШМС-220</v>
          </cell>
          <cell r="C664" t="str">
            <v>шт</v>
          </cell>
          <cell r="D664">
            <v>5299.59</v>
          </cell>
          <cell r="E664">
            <v>1</v>
          </cell>
        </row>
        <row r="665">
          <cell r="B665" t="str">
            <v>Эбонит листовой</v>
          </cell>
          <cell r="C665" t="str">
            <v>кг</v>
          </cell>
          <cell r="D665">
            <v>2396.1</v>
          </cell>
          <cell r="E665">
            <v>1</v>
          </cell>
        </row>
        <row r="666">
          <cell r="A666">
            <v>33</v>
          </cell>
          <cell r="B666" t="str">
            <v>Эскапон ЛМСТ 0,5мм</v>
          </cell>
          <cell r="C666" t="str">
            <v>кг</v>
          </cell>
          <cell r="D666">
            <v>1096.4100000000001</v>
          </cell>
          <cell r="E666">
            <v>1</v>
          </cell>
        </row>
        <row r="667">
          <cell r="D667">
            <v>0</v>
          </cell>
        </row>
        <row r="668">
          <cell r="B668" t="str">
            <v>13. Запорная арматура.</v>
          </cell>
          <cell r="D668">
            <v>0</v>
          </cell>
        </row>
        <row r="669">
          <cell r="A669">
            <v>1</v>
          </cell>
          <cell r="B669" t="str">
            <v>Арматура</v>
          </cell>
          <cell r="C669" t="str">
            <v>тн</v>
          </cell>
          <cell r="D669">
            <v>0</v>
          </cell>
          <cell r="E669">
            <v>1</v>
          </cell>
        </row>
        <row r="670">
          <cell r="A670">
            <v>2</v>
          </cell>
          <cell r="B670" t="str">
            <v>Вентиль Ду-10 586-10-0</v>
          </cell>
          <cell r="C670" t="str">
            <v>шт</v>
          </cell>
          <cell r="D670">
            <v>5208.3500000000004</v>
          </cell>
          <cell r="E670">
            <v>1</v>
          </cell>
        </row>
        <row r="671">
          <cell r="A671">
            <v>3</v>
          </cell>
          <cell r="B671" t="str">
            <v>Вентиль Ду-10 588-10-0</v>
          </cell>
          <cell r="C671" t="str">
            <v>шт</v>
          </cell>
          <cell r="D671">
            <v>5208.3500000000004</v>
          </cell>
          <cell r="E671">
            <v>1</v>
          </cell>
        </row>
        <row r="672">
          <cell r="A672">
            <v>4</v>
          </cell>
          <cell r="B672" t="str">
            <v>Вентиль Ду-10 589-10-0</v>
          </cell>
          <cell r="C672" t="str">
            <v>шт</v>
          </cell>
          <cell r="D672">
            <v>5208.3500000000004</v>
          </cell>
          <cell r="E672">
            <v>1</v>
          </cell>
        </row>
        <row r="673">
          <cell r="A673">
            <v>5</v>
          </cell>
          <cell r="B673" t="str">
            <v>Вентиль Ду-100 Р-1,6</v>
          </cell>
          <cell r="C673" t="str">
            <v>шт</v>
          </cell>
          <cell r="D673">
            <v>7647.67</v>
          </cell>
          <cell r="E673">
            <v>1</v>
          </cell>
        </row>
        <row r="674">
          <cell r="A674">
            <v>6</v>
          </cell>
          <cell r="B674" t="str">
            <v>Вентиль Ду-125 Р-1,6</v>
          </cell>
          <cell r="C674" t="str">
            <v>шт</v>
          </cell>
          <cell r="D674">
            <v>46055.66</v>
          </cell>
          <cell r="E674">
            <v>1</v>
          </cell>
        </row>
        <row r="675">
          <cell r="A675">
            <v>7</v>
          </cell>
          <cell r="B675" t="str">
            <v>Вентиль Ду-15 Р-16</v>
          </cell>
          <cell r="C675" t="str">
            <v>шт</v>
          </cell>
          <cell r="D675">
            <v>987.57</v>
          </cell>
          <cell r="E675">
            <v>1</v>
          </cell>
        </row>
        <row r="676">
          <cell r="A676">
            <v>8</v>
          </cell>
          <cell r="B676" t="str">
            <v>Вентиль Ду-20 998-20-0</v>
          </cell>
          <cell r="C676" t="str">
            <v>шт</v>
          </cell>
          <cell r="D676">
            <v>8059.02</v>
          </cell>
          <cell r="E676">
            <v>1</v>
          </cell>
        </row>
        <row r="677">
          <cell r="A677">
            <v>9</v>
          </cell>
          <cell r="B677" t="str">
            <v>Вентиль Ду-20 999-20-0</v>
          </cell>
          <cell r="C677" t="str">
            <v>шт</v>
          </cell>
          <cell r="D677">
            <v>10783.24</v>
          </cell>
          <cell r="E677">
            <v>1</v>
          </cell>
        </row>
        <row r="678">
          <cell r="A678">
            <v>10</v>
          </cell>
          <cell r="B678" t="str">
            <v>Вентиль Ду-20 Р-16</v>
          </cell>
          <cell r="C678" t="str">
            <v>шт</v>
          </cell>
          <cell r="D678">
            <v>182.47</v>
          </cell>
          <cell r="E678">
            <v>1</v>
          </cell>
        </row>
        <row r="679">
          <cell r="A679">
            <v>11</v>
          </cell>
          <cell r="B679" t="str">
            <v>Вентиль Ду-25 Р-16</v>
          </cell>
          <cell r="C679" t="str">
            <v>шт</v>
          </cell>
          <cell r="D679">
            <v>228.89</v>
          </cell>
          <cell r="E679">
            <v>1</v>
          </cell>
        </row>
        <row r="680">
          <cell r="A680">
            <v>12</v>
          </cell>
          <cell r="B680" t="str">
            <v>Вентиль Ду-32 Р-16</v>
          </cell>
          <cell r="C680" t="str">
            <v>шт</v>
          </cell>
          <cell r="D680">
            <v>2714.62</v>
          </cell>
          <cell r="E680">
            <v>1</v>
          </cell>
        </row>
        <row r="681">
          <cell r="A681">
            <v>13</v>
          </cell>
          <cell r="B681" t="str">
            <v>Вентиль Ду-40 Р-16</v>
          </cell>
          <cell r="C681" t="str">
            <v>шт</v>
          </cell>
          <cell r="D681">
            <v>364.94</v>
          </cell>
          <cell r="E681">
            <v>1</v>
          </cell>
        </row>
        <row r="682">
          <cell r="A682">
            <v>14</v>
          </cell>
          <cell r="B682" t="str">
            <v>Вентиль Ду-50 1053-50-0</v>
          </cell>
          <cell r="C682" t="str">
            <v>шт</v>
          </cell>
          <cell r="D682">
            <v>28785.19</v>
          </cell>
          <cell r="E682">
            <v>1</v>
          </cell>
        </row>
        <row r="683">
          <cell r="A683">
            <v>15</v>
          </cell>
          <cell r="B683" t="str">
            <v>Вентиль Ду-50 Р-16</v>
          </cell>
          <cell r="C683" t="str">
            <v>шт</v>
          </cell>
          <cell r="D683">
            <v>4111.9399999999996</v>
          </cell>
          <cell r="E683">
            <v>1</v>
          </cell>
        </row>
        <row r="684">
          <cell r="A684">
            <v>16</v>
          </cell>
          <cell r="B684" t="str">
            <v>Вентиль Ду-65 1052-65-01</v>
          </cell>
          <cell r="C684" t="str">
            <v>шт</v>
          </cell>
          <cell r="D684">
            <v>62320.959999999999</v>
          </cell>
          <cell r="E684">
            <v>1</v>
          </cell>
        </row>
        <row r="685">
          <cell r="A685">
            <v>17</v>
          </cell>
          <cell r="B685" t="str">
            <v>Вентиль Ду-65 1057-65-ЭА</v>
          </cell>
          <cell r="C685" t="str">
            <v>шт</v>
          </cell>
          <cell r="D685">
            <v>100517.68</v>
          </cell>
          <cell r="E685">
            <v>1</v>
          </cell>
        </row>
        <row r="686">
          <cell r="A686">
            <v>18</v>
          </cell>
          <cell r="B686" t="str">
            <v>Вентиль Ду-65 1058-65-ЭА</v>
          </cell>
          <cell r="C686" t="str">
            <v>шт</v>
          </cell>
          <cell r="D686">
            <v>102345.57</v>
          </cell>
          <cell r="E686">
            <v>1</v>
          </cell>
        </row>
        <row r="687">
          <cell r="A687">
            <v>19</v>
          </cell>
          <cell r="B687" t="str">
            <v>Вентиль Ду-70 Р-16</v>
          </cell>
          <cell r="C687" t="str">
            <v>шт</v>
          </cell>
          <cell r="D687">
            <v>182.47</v>
          </cell>
          <cell r="E687">
            <v>1</v>
          </cell>
        </row>
        <row r="688">
          <cell r="A688">
            <v>20</v>
          </cell>
          <cell r="B688" t="str">
            <v>Вентиль Ду-80 Р-1,6</v>
          </cell>
          <cell r="C688" t="str">
            <v>шт</v>
          </cell>
          <cell r="D688">
            <v>6743.33</v>
          </cell>
          <cell r="E688">
            <v>1</v>
          </cell>
        </row>
        <row r="689">
          <cell r="B689" t="str">
            <v>Вентиль кислородный</v>
          </cell>
          <cell r="C689" t="str">
            <v>шт</v>
          </cell>
          <cell r="D689">
            <v>456.17</v>
          </cell>
          <cell r="E689">
            <v>1</v>
          </cell>
        </row>
        <row r="690">
          <cell r="A690">
            <v>22</v>
          </cell>
          <cell r="B690" t="str">
            <v>Задвижка</v>
          </cell>
          <cell r="C690" t="str">
            <v>шт</v>
          </cell>
          <cell r="D690">
            <v>18275.650000000001</v>
          </cell>
          <cell r="E690">
            <v>1</v>
          </cell>
        </row>
        <row r="691">
          <cell r="A691">
            <v>23</v>
          </cell>
          <cell r="B691" t="str">
            <v>Задвижка Ду-100 Р-10</v>
          </cell>
          <cell r="C691" t="str">
            <v>шт</v>
          </cell>
          <cell r="D691">
            <v>1973.54</v>
          </cell>
          <cell r="E691">
            <v>1</v>
          </cell>
        </row>
        <row r="692">
          <cell r="A692">
            <v>24</v>
          </cell>
          <cell r="B692" t="str">
            <v>Задвижка Ду-100 Р-16</v>
          </cell>
          <cell r="C692" t="str">
            <v>шт</v>
          </cell>
          <cell r="D692">
            <v>100517.68</v>
          </cell>
          <cell r="E692">
            <v>1</v>
          </cell>
        </row>
        <row r="693">
          <cell r="A693">
            <v>25</v>
          </cell>
          <cell r="B693" t="str">
            <v>Задвижка Ду-100 Р-25</v>
          </cell>
          <cell r="C693" t="str">
            <v>шт</v>
          </cell>
          <cell r="D693">
            <v>11239.41</v>
          </cell>
          <cell r="E693">
            <v>1</v>
          </cell>
        </row>
        <row r="694">
          <cell r="A694">
            <v>26</v>
          </cell>
          <cell r="B694" t="str">
            <v>Задвижка Ду-125 Р-10</v>
          </cell>
          <cell r="C694" t="str">
            <v>шт</v>
          </cell>
          <cell r="D694">
            <v>4476.88</v>
          </cell>
          <cell r="E694">
            <v>1</v>
          </cell>
        </row>
        <row r="695">
          <cell r="A695">
            <v>27</v>
          </cell>
          <cell r="B695" t="str">
            <v>Задвижка Ду-150 Р-10</v>
          </cell>
          <cell r="C695" t="str">
            <v>шт</v>
          </cell>
          <cell r="D695">
            <v>13835.59</v>
          </cell>
          <cell r="E695">
            <v>1</v>
          </cell>
        </row>
        <row r="696">
          <cell r="A696">
            <v>28</v>
          </cell>
          <cell r="B696" t="str">
            <v>Задвижка Ду-150 Р-16</v>
          </cell>
          <cell r="C696" t="str">
            <v>шт</v>
          </cell>
          <cell r="D696">
            <v>118793.33</v>
          </cell>
          <cell r="E696">
            <v>1</v>
          </cell>
        </row>
        <row r="697">
          <cell r="A697">
            <v>29</v>
          </cell>
          <cell r="B697" t="str">
            <v>Задвижка Ду-150 Р-25</v>
          </cell>
          <cell r="C697" t="str">
            <v>шт</v>
          </cell>
          <cell r="D697">
            <v>29972.84</v>
          </cell>
          <cell r="E697">
            <v>1</v>
          </cell>
        </row>
        <row r="698">
          <cell r="A698">
            <v>30</v>
          </cell>
          <cell r="B698" t="str">
            <v>Задвижка Ду-200 Р-10</v>
          </cell>
          <cell r="C698" t="str">
            <v>шт</v>
          </cell>
          <cell r="D698">
            <v>20268.400000000001</v>
          </cell>
          <cell r="E698">
            <v>1</v>
          </cell>
        </row>
        <row r="699">
          <cell r="A699">
            <v>31</v>
          </cell>
          <cell r="B699" t="str">
            <v>Задвижка Ду-200 Р-25</v>
          </cell>
          <cell r="C699" t="str">
            <v>шт</v>
          </cell>
          <cell r="D699">
            <v>42764.83</v>
          </cell>
          <cell r="E699">
            <v>1</v>
          </cell>
        </row>
        <row r="700">
          <cell r="A700">
            <v>32</v>
          </cell>
          <cell r="B700" t="str">
            <v>Задвижка Ду-250 Р-10</v>
          </cell>
          <cell r="C700" t="str">
            <v>шт</v>
          </cell>
          <cell r="D700">
            <v>40243.89</v>
          </cell>
          <cell r="E700">
            <v>1</v>
          </cell>
        </row>
        <row r="701">
          <cell r="A701">
            <v>33</v>
          </cell>
          <cell r="B701" t="str">
            <v>Задвижка Ду-250 Р-16</v>
          </cell>
          <cell r="C701" t="str">
            <v>шт</v>
          </cell>
          <cell r="D701">
            <v>91379.85</v>
          </cell>
          <cell r="E701">
            <v>1</v>
          </cell>
        </row>
        <row r="702">
          <cell r="A702">
            <v>34</v>
          </cell>
          <cell r="B702" t="str">
            <v>Задвижка Ду-300 Р-10</v>
          </cell>
          <cell r="C702" t="str">
            <v>шт</v>
          </cell>
          <cell r="D702">
            <v>47699.48</v>
          </cell>
          <cell r="E702">
            <v>1</v>
          </cell>
        </row>
        <row r="703">
          <cell r="A703">
            <v>35</v>
          </cell>
          <cell r="B703" t="str">
            <v>Задвижка Ду-300 Р-25</v>
          </cell>
          <cell r="C703" t="str">
            <v>шт</v>
          </cell>
          <cell r="D703">
            <v>107096.15</v>
          </cell>
          <cell r="E703">
            <v>1</v>
          </cell>
        </row>
        <row r="704">
          <cell r="A704">
            <v>36</v>
          </cell>
          <cell r="B704" t="str">
            <v>Задвижка Ду-350 Р-16</v>
          </cell>
          <cell r="C704" t="str">
            <v>шт</v>
          </cell>
          <cell r="D704">
            <v>201033.76</v>
          </cell>
          <cell r="E704">
            <v>1</v>
          </cell>
        </row>
        <row r="705">
          <cell r="A705">
            <v>37</v>
          </cell>
          <cell r="B705" t="str">
            <v>Задвижка Ду-50 Р-10</v>
          </cell>
          <cell r="C705" t="str">
            <v>шт</v>
          </cell>
          <cell r="D705">
            <v>1096.4100000000001</v>
          </cell>
          <cell r="E705">
            <v>1</v>
          </cell>
        </row>
        <row r="706">
          <cell r="A706">
            <v>38</v>
          </cell>
          <cell r="B706" t="str">
            <v>Задвижка Ду-50 Р-16</v>
          </cell>
          <cell r="C706" t="str">
            <v>шт</v>
          </cell>
          <cell r="D706">
            <v>913.94</v>
          </cell>
          <cell r="E706">
            <v>1</v>
          </cell>
        </row>
        <row r="707">
          <cell r="A707">
            <v>39</v>
          </cell>
          <cell r="B707" t="str">
            <v>Задвижка Ду-50 Р-25</v>
          </cell>
          <cell r="C707" t="str">
            <v>шт</v>
          </cell>
          <cell r="D707">
            <v>6314.37</v>
          </cell>
          <cell r="E707">
            <v>1</v>
          </cell>
        </row>
        <row r="708">
          <cell r="A708">
            <v>40</v>
          </cell>
          <cell r="B708" t="str">
            <v>Задвижка Ду-500 Р-10</v>
          </cell>
          <cell r="C708" t="str">
            <v>шт</v>
          </cell>
          <cell r="D708">
            <v>62138.49</v>
          </cell>
          <cell r="E708">
            <v>1</v>
          </cell>
        </row>
        <row r="709">
          <cell r="A709">
            <v>41</v>
          </cell>
          <cell r="B709" t="str">
            <v>Задвижка Ду-600 Р-10</v>
          </cell>
          <cell r="C709" t="str">
            <v>шт</v>
          </cell>
          <cell r="D709">
            <v>65792.66</v>
          </cell>
          <cell r="E709">
            <v>1</v>
          </cell>
        </row>
        <row r="710">
          <cell r="A710">
            <v>42</v>
          </cell>
          <cell r="B710" t="str">
            <v>Задвижка Ду-80 Р-10</v>
          </cell>
          <cell r="C710" t="str">
            <v>шт</v>
          </cell>
          <cell r="D710">
            <v>1727.05</v>
          </cell>
          <cell r="E710">
            <v>1</v>
          </cell>
        </row>
        <row r="711">
          <cell r="A711">
            <v>43</v>
          </cell>
          <cell r="B711" t="str">
            <v>Задвижка Ду-80 Р-16</v>
          </cell>
          <cell r="C711" t="str">
            <v>шт</v>
          </cell>
          <cell r="D711">
            <v>82242.03</v>
          </cell>
          <cell r="E711">
            <v>1</v>
          </cell>
        </row>
        <row r="712">
          <cell r="A712">
            <v>44</v>
          </cell>
          <cell r="B712" t="str">
            <v>Задвижка Ду-80 Р-25</v>
          </cell>
          <cell r="C712" t="str">
            <v>шт</v>
          </cell>
          <cell r="D712">
            <v>7492.41</v>
          </cell>
          <cell r="E712">
            <v>1</v>
          </cell>
        </row>
        <row r="713">
          <cell r="A713">
            <v>45</v>
          </cell>
          <cell r="B713" t="str">
            <v>Клапан 15475 П1М Ду-15 Р-10</v>
          </cell>
          <cell r="C713" t="str">
            <v>шт</v>
          </cell>
          <cell r="D713">
            <v>8406.35</v>
          </cell>
          <cell r="E713">
            <v>1</v>
          </cell>
        </row>
        <row r="714">
          <cell r="A714">
            <v>46</v>
          </cell>
          <cell r="B714" t="str">
            <v>Клапан 15475 П1М Ду-32 Р-10</v>
          </cell>
          <cell r="C714" t="str">
            <v>шт</v>
          </cell>
          <cell r="D714">
            <v>9320.2900000000009</v>
          </cell>
          <cell r="E714">
            <v>1</v>
          </cell>
        </row>
        <row r="715">
          <cell r="A715">
            <v>47</v>
          </cell>
          <cell r="B715" t="str">
            <v>Клапан 15475 П1М Ду-50 Р-10</v>
          </cell>
          <cell r="C715" t="str">
            <v>шт</v>
          </cell>
          <cell r="D715">
            <v>10965.71</v>
          </cell>
          <cell r="E715">
            <v>1</v>
          </cell>
        </row>
        <row r="716">
          <cell r="A716">
            <v>48</v>
          </cell>
          <cell r="B716" t="str">
            <v>Клапан 15476 П1М Ду-100 Р-6,3</v>
          </cell>
          <cell r="C716" t="str">
            <v>шт</v>
          </cell>
          <cell r="D716">
            <v>17361.71</v>
          </cell>
          <cell r="E716">
            <v>1</v>
          </cell>
        </row>
        <row r="717">
          <cell r="A717">
            <v>49</v>
          </cell>
          <cell r="B717" t="str">
            <v>Клапан 15476 П1М Ду-80 Р-6,3</v>
          </cell>
          <cell r="C717" t="str">
            <v>шт</v>
          </cell>
          <cell r="D717">
            <v>16905.54</v>
          </cell>
          <cell r="E717">
            <v>1</v>
          </cell>
        </row>
        <row r="718">
          <cell r="B718" t="str">
            <v>Клапан обратный</v>
          </cell>
          <cell r="C718" t="str">
            <v>шт</v>
          </cell>
          <cell r="D718">
            <v>45689.13</v>
          </cell>
          <cell r="E718">
            <v>1</v>
          </cell>
        </row>
        <row r="719">
          <cell r="A719">
            <v>51</v>
          </cell>
          <cell r="B719" t="str">
            <v>Регулятор Ду-100 Р-16</v>
          </cell>
          <cell r="C719" t="str">
            <v>шт</v>
          </cell>
          <cell r="D719">
            <v>182758.11</v>
          </cell>
          <cell r="E719">
            <v>1</v>
          </cell>
        </row>
        <row r="720">
          <cell r="A720">
            <v>52</v>
          </cell>
          <cell r="B720" t="str">
            <v>Электропривод</v>
          </cell>
          <cell r="C720" t="str">
            <v>шт</v>
          </cell>
          <cell r="D720">
            <v>38379.19</v>
          </cell>
          <cell r="E720">
            <v>1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B723" t="str">
            <v>14. Осветительное оборудование.</v>
          </cell>
          <cell r="D723">
            <v>0</v>
          </cell>
        </row>
        <row r="724">
          <cell r="A724">
            <v>1</v>
          </cell>
          <cell r="B724" t="str">
            <v>ДРЛ-250</v>
          </cell>
          <cell r="C724" t="str">
            <v>шт</v>
          </cell>
          <cell r="D724">
            <v>566.61</v>
          </cell>
          <cell r="E724">
            <v>1</v>
          </cell>
        </row>
        <row r="725">
          <cell r="A725">
            <v>2</v>
          </cell>
          <cell r="B725" t="str">
            <v>Лампа коммутаторная КМ48</v>
          </cell>
          <cell r="C725" t="str">
            <v>шт</v>
          </cell>
          <cell r="D725">
            <v>28.81</v>
          </cell>
          <cell r="E725">
            <v>1</v>
          </cell>
        </row>
        <row r="726">
          <cell r="A726">
            <v>3</v>
          </cell>
          <cell r="B726" t="str">
            <v>Лампа коммутаторная КМ60</v>
          </cell>
          <cell r="C726" t="str">
            <v>шт</v>
          </cell>
          <cell r="D726">
            <v>28.81</v>
          </cell>
          <cell r="E726">
            <v>1</v>
          </cell>
        </row>
        <row r="727">
          <cell r="A727">
            <v>4</v>
          </cell>
          <cell r="B727" t="str">
            <v>Лампа накаливания 12В 40 Вт</v>
          </cell>
          <cell r="C727" t="str">
            <v>шт</v>
          </cell>
          <cell r="D727">
            <v>19.21</v>
          </cell>
          <cell r="E727">
            <v>1</v>
          </cell>
        </row>
        <row r="728">
          <cell r="A728">
            <v>5</v>
          </cell>
          <cell r="B728" t="str">
            <v>Лампа накаливания 36В 60 Вт</v>
          </cell>
          <cell r="C728" t="str">
            <v>шт</v>
          </cell>
          <cell r="D728">
            <v>19.21</v>
          </cell>
          <cell r="E728">
            <v>1</v>
          </cell>
        </row>
        <row r="729">
          <cell r="A729">
            <v>6</v>
          </cell>
          <cell r="B729" t="str">
            <v>Лампа сигнальная 10 Вт</v>
          </cell>
          <cell r="C729" t="str">
            <v>шт</v>
          </cell>
          <cell r="D729">
            <v>27.21</v>
          </cell>
          <cell r="E729">
            <v>1</v>
          </cell>
        </row>
        <row r="730">
          <cell r="A730">
            <v>7</v>
          </cell>
          <cell r="B730" t="str">
            <v>Лампа сигнальная 110 B Ц-14</v>
          </cell>
          <cell r="C730" t="str">
            <v>шт</v>
          </cell>
          <cell r="D730">
            <v>22.41</v>
          </cell>
          <cell r="E730">
            <v>1</v>
          </cell>
        </row>
        <row r="731">
          <cell r="B731" t="str">
            <v>Лампа сигнальная 127 В Ц-14</v>
          </cell>
          <cell r="C731" t="str">
            <v>шт</v>
          </cell>
          <cell r="D731">
            <v>22.41</v>
          </cell>
          <cell r="E731">
            <v>1</v>
          </cell>
        </row>
        <row r="732">
          <cell r="A732">
            <v>9</v>
          </cell>
          <cell r="B732" t="str">
            <v>Лампа сигнальная 220 B Ц-14</v>
          </cell>
          <cell r="C732" t="str">
            <v>шт</v>
          </cell>
          <cell r="D732">
            <v>22.41</v>
          </cell>
          <cell r="E732">
            <v>1</v>
          </cell>
        </row>
        <row r="733">
          <cell r="A733">
            <v>10</v>
          </cell>
          <cell r="B733" t="str">
            <v>Лампа сигнальная штифтовая</v>
          </cell>
          <cell r="C733" t="str">
            <v>шт</v>
          </cell>
          <cell r="D733">
            <v>22.41</v>
          </cell>
          <cell r="E733">
            <v>1</v>
          </cell>
        </row>
        <row r="734">
          <cell r="A734">
            <v>11</v>
          </cell>
          <cell r="B734" t="str">
            <v>ЛБ-40</v>
          </cell>
          <cell r="C734" t="str">
            <v>шт</v>
          </cell>
          <cell r="D734">
            <v>91.23</v>
          </cell>
          <cell r="E734">
            <v>1</v>
          </cell>
        </row>
        <row r="735">
          <cell r="A735">
            <v>12</v>
          </cell>
          <cell r="B735" t="str">
            <v>Лампа электрическая 100 Вт</v>
          </cell>
          <cell r="C735" t="str">
            <v>шт</v>
          </cell>
          <cell r="D735">
            <v>14.41</v>
          </cell>
          <cell r="E735">
            <v>1</v>
          </cell>
        </row>
        <row r="736">
          <cell r="A736">
            <v>13</v>
          </cell>
          <cell r="B736" t="str">
            <v>Лампа электрическая 1000 Вт</v>
          </cell>
          <cell r="C736" t="str">
            <v>шт</v>
          </cell>
          <cell r="D736">
            <v>91.23</v>
          </cell>
          <cell r="E736">
            <v>1</v>
          </cell>
        </row>
        <row r="737">
          <cell r="A737">
            <v>14</v>
          </cell>
          <cell r="B737" t="str">
            <v>Лампа электрическая 150 Вт</v>
          </cell>
          <cell r="C737" t="str">
            <v>шт</v>
          </cell>
          <cell r="D737">
            <v>20.81</v>
          </cell>
          <cell r="E737">
            <v>1</v>
          </cell>
        </row>
        <row r="738">
          <cell r="A738">
            <v>15</v>
          </cell>
          <cell r="B738" t="str">
            <v>Лампа электрическая 200 Вт</v>
          </cell>
          <cell r="C738" t="str">
            <v>шт</v>
          </cell>
          <cell r="D738">
            <v>20.81</v>
          </cell>
          <cell r="E738">
            <v>1</v>
          </cell>
        </row>
        <row r="739">
          <cell r="A739">
            <v>16</v>
          </cell>
          <cell r="B739" t="str">
            <v>Лампа электрическая 300 Вт</v>
          </cell>
          <cell r="C739" t="str">
            <v>шт</v>
          </cell>
          <cell r="D739">
            <v>72.03</v>
          </cell>
          <cell r="E739">
            <v>1</v>
          </cell>
        </row>
        <row r="740">
          <cell r="A740">
            <v>17</v>
          </cell>
          <cell r="B740" t="str">
            <v>Лампа электрическая 40 Вт</v>
          </cell>
          <cell r="C740" t="str">
            <v>шт</v>
          </cell>
          <cell r="D740">
            <v>14.41</v>
          </cell>
          <cell r="E740">
            <v>1</v>
          </cell>
        </row>
        <row r="741">
          <cell r="A741">
            <v>18</v>
          </cell>
          <cell r="B741" t="str">
            <v>Лампа электрическая 500 Вт</v>
          </cell>
          <cell r="C741" t="str">
            <v>шт</v>
          </cell>
          <cell r="D741">
            <v>80.03</v>
          </cell>
          <cell r="E741">
            <v>1</v>
          </cell>
        </row>
        <row r="742">
          <cell r="A742">
            <v>19</v>
          </cell>
          <cell r="B742" t="str">
            <v>Лампа электрическая 60 Вт</v>
          </cell>
          <cell r="C742" t="str">
            <v>шт</v>
          </cell>
          <cell r="D742">
            <v>14.41</v>
          </cell>
          <cell r="E742">
            <v>1</v>
          </cell>
        </row>
        <row r="743">
          <cell r="A743">
            <v>20</v>
          </cell>
          <cell r="B743" t="str">
            <v>Светильник</v>
          </cell>
          <cell r="C743" t="str">
            <v>шт</v>
          </cell>
          <cell r="D743">
            <v>3004.33</v>
          </cell>
          <cell r="E743">
            <v>1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B747" t="str">
            <v>15. Автотехника, механизмы и з/части к ней. Аккумуляторы.</v>
          </cell>
          <cell r="D747">
            <v>0</v>
          </cell>
        </row>
        <row r="748">
          <cell r="A748">
            <v>1</v>
          </cell>
          <cell r="B748" t="str">
            <v>Автолампа А12-21</v>
          </cell>
          <cell r="C748" t="str">
            <v>шт</v>
          </cell>
          <cell r="D748">
            <v>46.42</v>
          </cell>
          <cell r="E748">
            <v>1</v>
          </cell>
        </row>
        <row r="749">
          <cell r="A749">
            <v>2</v>
          </cell>
          <cell r="B749" t="str">
            <v>Автолампа А12-4</v>
          </cell>
          <cell r="C749" t="str">
            <v>шт</v>
          </cell>
          <cell r="D749">
            <v>46.42</v>
          </cell>
          <cell r="E749">
            <v>1</v>
          </cell>
        </row>
        <row r="750">
          <cell r="A750">
            <v>3</v>
          </cell>
          <cell r="B750" t="str">
            <v>Автолампа А12-40х50</v>
          </cell>
          <cell r="C750" t="str">
            <v>шт</v>
          </cell>
          <cell r="D750">
            <v>137.65</v>
          </cell>
          <cell r="E750">
            <v>1</v>
          </cell>
        </row>
        <row r="751">
          <cell r="A751">
            <v>4</v>
          </cell>
          <cell r="B751" t="str">
            <v>Автолампа А12-6</v>
          </cell>
          <cell r="C751" t="str">
            <v>шт</v>
          </cell>
          <cell r="D751">
            <v>46.42</v>
          </cell>
          <cell r="E751">
            <v>1</v>
          </cell>
        </row>
        <row r="752">
          <cell r="A752">
            <v>5</v>
          </cell>
          <cell r="B752" t="str">
            <v>Автомобиль ЗИЛ-433102 поливом</v>
          </cell>
          <cell r="C752" t="str">
            <v>шт</v>
          </cell>
          <cell r="D752">
            <v>1655793.49</v>
          </cell>
          <cell r="E752">
            <v>1</v>
          </cell>
        </row>
        <row r="753">
          <cell r="A753">
            <v>6</v>
          </cell>
          <cell r="B753" t="str">
            <v>Микроавтобус</v>
          </cell>
          <cell r="C753" t="str">
            <v>шт</v>
          </cell>
          <cell r="D753">
            <v>1103861.79</v>
          </cell>
          <cell r="E753">
            <v>1</v>
          </cell>
        </row>
        <row r="754">
          <cell r="A754">
            <v>7</v>
          </cell>
          <cell r="B754" t="str">
            <v>Микроавтобус ГАЗ3302</v>
          </cell>
          <cell r="C754" t="str">
            <v>шт</v>
          </cell>
          <cell r="D754">
            <v>606675.42000000004</v>
          </cell>
          <cell r="E754">
            <v>1</v>
          </cell>
        </row>
        <row r="755">
          <cell r="A755">
            <v>8</v>
          </cell>
          <cell r="B755" t="str">
            <v>Авторезина 185хR16</v>
          </cell>
          <cell r="C755" t="str">
            <v>шт</v>
          </cell>
          <cell r="D755">
            <v>6396</v>
          </cell>
          <cell r="E755">
            <v>1</v>
          </cell>
        </row>
        <row r="756">
          <cell r="A756">
            <v>9</v>
          </cell>
          <cell r="B756" t="str">
            <v>Авторезина 240х508</v>
          </cell>
          <cell r="C756" t="str">
            <v>шт</v>
          </cell>
          <cell r="D756">
            <v>9238.66</v>
          </cell>
          <cell r="E756">
            <v>1</v>
          </cell>
        </row>
        <row r="757">
          <cell r="A757">
            <v>10</v>
          </cell>
          <cell r="B757" t="str">
            <v>Авторезина 260х508</v>
          </cell>
          <cell r="C757" t="str">
            <v>шт</v>
          </cell>
          <cell r="D757">
            <v>10325.469999999999</v>
          </cell>
          <cell r="E757">
            <v>1</v>
          </cell>
        </row>
        <row r="758">
          <cell r="A758">
            <v>11</v>
          </cell>
          <cell r="B758" t="str">
            <v>Авторезина 320х508</v>
          </cell>
          <cell r="C758" t="str">
            <v>шт</v>
          </cell>
          <cell r="D758">
            <v>32605.82</v>
          </cell>
          <cell r="E758">
            <v>1</v>
          </cell>
        </row>
        <row r="759">
          <cell r="A759">
            <v>12</v>
          </cell>
          <cell r="B759" t="str">
            <v>Авторезина 195-R14</v>
          </cell>
          <cell r="C759" t="str">
            <v>шт</v>
          </cell>
          <cell r="D759">
            <v>13798.77</v>
          </cell>
          <cell r="E759">
            <v>1</v>
          </cell>
        </row>
        <row r="760">
          <cell r="A760">
            <v>13</v>
          </cell>
          <cell r="B760" t="str">
            <v>Авторезина R15</v>
          </cell>
          <cell r="C760" t="str">
            <v>шт</v>
          </cell>
          <cell r="D760">
            <v>3780.62</v>
          </cell>
          <cell r="E760">
            <v>1</v>
          </cell>
        </row>
        <row r="761">
          <cell r="A761">
            <v>14</v>
          </cell>
          <cell r="B761" t="str">
            <v>Аккумулятор 6 ст132</v>
          </cell>
          <cell r="C761" t="str">
            <v>шт</v>
          </cell>
          <cell r="D761">
            <v>7548.43</v>
          </cell>
          <cell r="E761">
            <v>1</v>
          </cell>
        </row>
        <row r="762">
          <cell r="A762">
            <v>15</v>
          </cell>
          <cell r="B762" t="str">
            <v>Аккумулятор 6 ст190</v>
          </cell>
          <cell r="C762" t="str">
            <v>шт</v>
          </cell>
          <cell r="D762">
            <v>10866.47</v>
          </cell>
          <cell r="E762">
            <v>1</v>
          </cell>
        </row>
        <row r="763">
          <cell r="A763">
            <v>16</v>
          </cell>
          <cell r="B763" t="str">
            <v>Аккумулятор 6 ст55</v>
          </cell>
          <cell r="C763" t="str">
            <v>шт</v>
          </cell>
          <cell r="D763">
            <v>6623.28</v>
          </cell>
          <cell r="E763">
            <v>1</v>
          </cell>
        </row>
        <row r="764">
          <cell r="A764">
            <v>17</v>
          </cell>
          <cell r="B764" t="str">
            <v>Аккумулятор 6 ст60</v>
          </cell>
          <cell r="C764" t="str">
            <v>шт</v>
          </cell>
          <cell r="D764">
            <v>5859.8</v>
          </cell>
          <cell r="E764">
            <v>1</v>
          </cell>
        </row>
        <row r="765">
          <cell r="A765">
            <v>18</v>
          </cell>
          <cell r="B765" t="str">
            <v>Аккумулятор 6 ст75</v>
          </cell>
          <cell r="C765" t="str">
            <v>шт</v>
          </cell>
          <cell r="D765">
            <v>7588.44</v>
          </cell>
          <cell r="E765">
            <v>1</v>
          </cell>
        </row>
        <row r="766">
          <cell r="A766">
            <v>19</v>
          </cell>
          <cell r="B766" t="str">
            <v>Аккумулятор 6 ст90</v>
          </cell>
          <cell r="C766" t="str">
            <v>шт</v>
          </cell>
          <cell r="D766">
            <v>5365.21</v>
          </cell>
          <cell r="E766">
            <v>1</v>
          </cell>
        </row>
        <row r="767">
          <cell r="A767">
            <v>20</v>
          </cell>
          <cell r="B767" t="str">
            <v>Бульдозер Т-400</v>
          </cell>
          <cell r="C767" t="str">
            <v>шт</v>
          </cell>
          <cell r="D767">
            <v>22844827.600000001</v>
          </cell>
          <cell r="E767">
            <v>1</v>
          </cell>
        </row>
        <row r="768">
          <cell r="A768">
            <v>21</v>
          </cell>
          <cell r="B768" t="str">
            <v>Вулканизатор</v>
          </cell>
          <cell r="C768" t="str">
            <v>шт</v>
          </cell>
          <cell r="D768">
            <v>16447.77</v>
          </cell>
          <cell r="E768">
            <v>1</v>
          </cell>
        </row>
        <row r="769">
          <cell r="A769">
            <v>22</v>
          </cell>
          <cell r="B769" t="str">
            <v>Газоанализатор "Инфралит"</v>
          </cell>
          <cell r="C769" t="str">
            <v>шт</v>
          </cell>
          <cell r="D769">
            <v>110386.98</v>
          </cell>
          <cell r="E769">
            <v>1</v>
          </cell>
        </row>
        <row r="770">
          <cell r="A770">
            <v>23</v>
          </cell>
          <cell r="B770" t="str">
            <v>Запчасти к автокрану</v>
          </cell>
          <cell r="C770" t="str">
            <v>компл</v>
          </cell>
          <cell r="D770">
            <v>73104.2</v>
          </cell>
          <cell r="E770">
            <v>1</v>
          </cell>
        </row>
        <row r="771">
          <cell r="A771">
            <v>24</v>
          </cell>
          <cell r="B771" t="str">
            <v>Двигатель 8ДВТ-330</v>
          </cell>
          <cell r="C771" t="str">
            <v>шт</v>
          </cell>
          <cell r="D771">
            <v>3180000.05</v>
          </cell>
          <cell r="E771">
            <v>1</v>
          </cell>
        </row>
        <row r="772">
          <cell r="A772">
            <v>25</v>
          </cell>
          <cell r="B772" t="str">
            <v>Кислота аккумуляторная серная</v>
          </cell>
          <cell r="C772" t="str">
            <v>л</v>
          </cell>
          <cell r="D772">
            <v>88.03</v>
          </cell>
          <cell r="E772">
            <v>1</v>
          </cell>
        </row>
        <row r="773">
          <cell r="A773">
            <v>26</v>
          </cell>
          <cell r="B773" t="str">
            <v>Пальцы рулевые</v>
          </cell>
          <cell r="C773" t="str">
            <v>шт</v>
          </cell>
          <cell r="D773">
            <v>456.17</v>
          </cell>
          <cell r="E773">
            <v>1</v>
          </cell>
        </row>
        <row r="774">
          <cell r="A774">
            <v>27</v>
          </cell>
          <cell r="B774" t="str">
            <v>Подшипники для автомобилей</v>
          </cell>
          <cell r="C774" t="str">
            <v>компл</v>
          </cell>
          <cell r="D774">
            <v>6533.65</v>
          </cell>
          <cell r="E774">
            <v>1</v>
          </cell>
        </row>
        <row r="775">
          <cell r="A775">
            <v>28</v>
          </cell>
          <cell r="B775" t="str">
            <v>Прицеп к трактору МТЗ-80 с гидроподъемником</v>
          </cell>
          <cell r="C775" t="str">
            <v>шт</v>
          </cell>
          <cell r="D775">
            <v>275965.84999999998</v>
          </cell>
          <cell r="E775">
            <v>1</v>
          </cell>
        </row>
        <row r="776">
          <cell r="A776">
            <v>29</v>
          </cell>
          <cell r="B776" t="str">
            <v>Ремень клиновой А-1045</v>
          </cell>
          <cell r="C776" t="str">
            <v>шт</v>
          </cell>
          <cell r="D776">
            <v>364.94</v>
          </cell>
          <cell r="E776">
            <v>1</v>
          </cell>
        </row>
        <row r="777">
          <cell r="A777">
            <v>30</v>
          </cell>
          <cell r="B777" t="str">
            <v>Ремень клиновой А-1120</v>
          </cell>
          <cell r="C777" t="str">
            <v>шт</v>
          </cell>
          <cell r="D777">
            <v>364.94</v>
          </cell>
          <cell r="E777">
            <v>1</v>
          </cell>
        </row>
        <row r="778">
          <cell r="A778">
            <v>31</v>
          </cell>
          <cell r="B778" t="str">
            <v>Ремень клиновой А-1280</v>
          </cell>
          <cell r="C778" t="str">
            <v>шт</v>
          </cell>
          <cell r="D778">
            <v>364.94</v>
          </cell>
          <cell r="E778">
            <v>1</v>
          </cell>
        </row>
        <row r="779">
          <cell r="A779">
            <v>32</v>
          </cell>
          <cell r="B779" t="str">
            <v>Ремень клиновой А-1400</v>
          </cell>
          <cell r="C779" t="str">
            <v>шт</v>
          </cell>
          <cell r="D779">
            <v>411.35</v>
          </cell>
          <cell r="E779">
            <v>1</v>
          </cell>
        </row>
        <row r="780">
          <cell r="A780">
            <v>33</v>
          </cell>
          <cell r="B780" t="str">
            <v>Ремень клиновой А-1500</v>
          </cell>
          <cell r="C780" t="str">
            <v>шт</v>
          </cell>
          <cell r="D780">
            <v>1088.4100000000001</v>
          </cell>
          <cell r="E780">
            <v>1</v>
          </cell>
        </row>
        <row r="781">
          <cell r="A781">
            <v>34</v>
          </cell>
          <cell r="B781" t="str">
            <v>Ремень клиновой В-1650</v>
          </cell>
          <cell r="C781" t="str">
            <v>шт</v>
          </cell>
          <cell r="D781">
            <v>593.82000000000005</v>
          </cell>
          <cell r="E781">
            <v>1</v>
          </cell>
        </row>
        <row r="782">
          <cell r="A782">
            <v>35</v>
          </cell>
          <cell r="B782" t="str">
            <v>Ремень клиновой О-1018</v>
          </cell>
          <cell r="C782" t="str">
            <v>шт</v>
          </cell>
          <cell r="D782">
            <v>273.7</v>
          </cell>
          <cell r="E782">
            <v>1</v>
          </cell>
        </row>
        <row r="783">
          <cell r="A783">
            <v>36</v>
          </cell>
          <cell r="B783" t="str">
            <v>Ремень клиновой О-870</v>
          </cell>
          <cell r="C783" t="str">
            <v>шт</v>
          </cell>
          <cell r="D783">
            <v>228.89</v>
          </cell>
          <cell r="E783">
            <v>1</v>
          </cell>
        </row>
        <row r="784">
          <cell r="A784">
            <v>37</v>
          </cell>
          <cell r="B784" t="str">
            <v>Трактор МТЗ-80</v>
          </cell>
          <cell r="C784" t="str">
            <v>шт</v>
          </cell>
          <cell r="D784">
            <v>1867792.96</v>
          </cell>
          <cell r="E784">
            <v>1</v>
          </cell>
        </row>
        <row r="785">
          <cell r="A785">
            <v>38</v>
          </cell>
          <cell r="B785" t="str">
            <v>Чехлы автомобильные</v>
          </cell>
          <cell r="C785" t="str">
            <v>компл</v>
          </cell>
          <cell r="D785">
            <v>7309.94</v>
          </cell>
          <cell r="E785">
            <v>1</v>
          </cell>
        </row>
        <row r="786">
          <cell r="A786">
            <v>39</v>
          </cell>
          <cell r="B786" t="str">
            <v>Чехлы автобусные ЛАЗ</v>
          </cell>
          <cell r="C786" t="str">
            <v>компл</v>
          </cell>
          <cell r="D786">
            <v>54826.95</v>
          </cell>
          <cell r="E786">
            <v>1</v>
          </cell>
        </row>
        <row r="787">
          <cell r="A787">
            <v>40</v>
          </cell>
          <cell r="B787" t="str">
            <v>Чехлы автобусные ТАРЗ</v>
          </cell>
          <cell r="C787" t="str">
            <v>компл</v>
          </cell>
          <cell r="D787">
            <v>27413.48</v>
          </cell>
          <cell r="E787">
            <v>1</v>
          </cell>
        </row>
        <row r="788">
          <cell r="B788" t="str">
            <v>Запчасти к автомобилю</v>
          </cell>
          <cell r="C788" t="str">
            <v>компл</v>
          </cell>
          <cell r="D788">
            <v>114223.62</v>
          </cell>
          <cell r="E788">
            <v>1</v>
          </cell>
        </row>
        <row r="789">
          <cell r="A789">
            <v>42</v>
          </cell>
          <cell r="B789" t="str">
            <v>РТИ для автомобилей</v>
          </cell>
          <cell r="C789" t="str">
            <v>компл</v>
          </cell>
          <cell r="D789">
            <v>9137.83</v>
          </cell>
          <cell r="E789">
            <v>1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B792" t="str">
            <v>16. Насосное и вентиляционное оборудование и з/ч к ним.</v>
          </cell>
          <cell r="D792">
            <v>0</v>
          </cell>
        </row>
        <row r="793">
          <cell r="A793">
            <v>1</v>
          </cell>
          <cell r="B793" t="str">
            <v>Запасные части к насосу ЭЦВ</v>
          </cell>
          <cell r="C793" t="str">
            <v>компл</v>
          </cell>
          <cell r="D793">
            <v>18275.650000000001</v>
          </cell>
          <cell r="E793">
            <v>1</v>
          </cell>
        </row>
        <row r="794">
          <cell r="A794">
            <v>2</v>
          </cell>
          <cell r="B794" t="str">
            <v>Насос глубинный ЭЦВ</v>
          </cell>
          <cell r="C794" t="str">
            <v>шт</v>
          </cell>
          <cell r="D794">
            <v>137068.98000000001</v>
          </cell>
          <cell r="E794">
            <v>1</v>
          </cell>
        </row>
        <row r="795">
          <cell r="A795">
            <v>3</v>
          </cell>
          <cell r="B795" t="str">
            <v>Насос "Гном"</v>
          </cell>
          <cell r="C795" t="str">
            <v>шт</v>
          </cell>
          <cell r="D795">
            <v>27595.94</v>
          </cell>
          <cell r="E795">
            <v>1</v>
          </cell>
        </row>
        <row r="796">
          <cell r="A796">
            <v>4</v>
          </cell>
          <cell r="B796" t="str">
            <v>Насос ГРАТ-1400</v>
          </cell>
          <cell r="C796" t="str">
            <v>шт</v>
          </cell>
          <cell r="D796">
            <v>1096551.8500000001</v>
          </cell>
          <cell r="E796">
            <v>1</v>
          </cell>
        </row>
        <row r="797">
          <cell r="A797">
            <v>5</v>
          </cell>
          <cell r="B797" t="str">
            <v>Насос дренажный 4НДв</v>
          </cell>
          <cell r="C797" t="str">
            <v>шт</v>
          </cell>
          <cell r="D797">
            <v>182758.11</v>
          </cell>
          <cell r="E797">
            <v>1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B801" t="str">
            <v>17. Теплотехническое и сантехническое оборудование и з/ч к ним.</v>
          </cell>
          <cell r="D801">
            <v>0</v>
          </cell>
        </row>
        <row r="802">
          <cell r="A802">
            <v>1</v>
          </cell>
          <cell r="B802" t="str">
            <v>Ветошь</v>
          </cell>
          <cell r="C802" t="str">
            <v>кг</v>
          </cell>
          <cell r="D802">
            <v>36.81</v>
          </cell>
          <cell r="E802">
            <v>1</v>
          </cell>
        </row>
        <row r="803">
          <cell r="A803">
            <v>2</v>
          </cell>
          <cell r="B803" t="str">
            <v>Лента конвейерная</v>
          </cell>
          <cell r="C803" t="str">
            <v xml:space="preserve">м2 </v>
          </cell>
          <cell r="D803">
            <v>0</v>
          </cell>
          <cell r="E803">
            <v>1</v>
          </cell>
        </row>
        <row r="804">
          <cell r="A804">
            <v>3</v>
          </cell>
          <cell r="B804" t="str">
            <v>Пластина слюдяная 160х24х1</v>
          </cell>
          <cell r="C804" t="str">
            <v>упак</v>
          </cell>
          <cell r="D804">
            <v>7309.94</v>
          </cell>
          <cell r="E804">
            <v>1</v>
          </cell>
        </row>
        <row r="805">
          <cell r="A805">
            <v>4</v>
          </cell>
          <cell r="B805" t="str">
            <v>Пластина слюдяная 340х35х1</v>
          </cell>
          <cell r="C805" t="str">
            <v>упак</v>
          </cell>
          <cell r="D805">
            <v>10965.71</v>
          </cell>
          <cell r="E805">
            <v>1</v>
          </cell>
        </row>
        <row r="806">
          <cell r="A806">
            <v>5</v>
          </cell>
          <cell r="B806" t="str">
            <v>Редуктор КЦ-2-1000</v>
          </cell>
          <cell r="C806" t="str">
            <v>шт</v>
          </cell>
          <cell r="D806">
            <v>2192.8200000000002</v>
          </cell>
          <cell r="E806">
            <v>1</v>
          </cell>
        </row>
        <row r="807">
          <cell r="A807">
            <v>6</v>
          </cell>
          <cell r="B807" t="str">
            <v>Салфетка техническая</v>
          </cell>
          <cell r="C807" t="str">
            <v>кг</v>
          </cell>
          <cell r="D807">
            <v>73.63</v>
          </cell>
          <cell r="E807">
            <v>1</v>
          </cell>
        </row>
        <row r="808">
          <cell r="A808">
            <v>7</v>
          </cell>
          <cell r="B808" t="str">
            <v>Сальник резиновый</v>
          </cell>
          <cell r="C808" t="str">
            <v>шт</v>
          </cell>
          <cell r="D808">
            <v>1554.18</v>
          </cell>
          <cell r="E808">
            <v>1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B811" t="str">
            <v>18. Оргтехника и з/части к ней.</v>
          </cell>
          <cell r="D811">
            <v>0</v>
          </cell>
        </row>
        <row r="812">
          <cell r="A812">
            <v>1</v>
          </cell>
          <cell r="B812" t="str">
            <v>Cards Network</v>
          </cell>
          <cell r="C812" t="str">
            <v>шт</v>
          </cell>
          <cell r="D812">
            <v>2759.43</v>
          </cell>
          <cell r="E812">
            <v>1</v>
          </cell>
        </row>
        <row r="813">
          <cell r="A813">
            <v>2</v>
          </cell>
          <cell r="B813" t="str">
            <v>Cards Video</v>
          </cell>
          <cell r="C813" t="str">
            <v>шт</v>
          </cell>
          <cell r="D813">
            <v>5518.87</v>
          </cell>
          <cell r="E813">
            <v>1</v>
          </cell>
        </row>
        <row r="814">
          <cell r="A814">
            <v>3</v>
          </cell>
          <cell r="B814" t="str">
            <v>DIMM 128 Mb 100</v>
          </cell>
          <cell r="C814" t="str">
            <v>шт</v>
          </cell>
          <cell r="D814">
            <v>19317.64</v>
          </cell>
          <cell r="E814">
            <v>1</v>
          </cell>
        </row>
        <row r="815">
          <cell r="A815">
            <v>4</v>
          </cell>
          <cell r="B815" t="str">
            <v>DIMM 32 Mb 100</v>
          </cell>
          <cell r="C815" t="str">
            <v>шт</v>
          </cell>
          <cell r="D815">
            <v>5518.87</v>
          </cell>
          <cell r="E815">
            <v>1</v>
          </cell>
        </row>
        <row r="816">
          <cell r="A816">
            <v>5</v>
          </cell>
          <cell r="B816" t="str">
            <v>DIMM 64 Mb 100</v>
          </cell>
          <cell r="C816" t="str">
            <v>шт</v>
          </cell>
          <cell r="D816">
            <v>10349.48</v>
          </cell>
          <cell r="E816">
            <v>1</v>
          </cell>
        </row>
        <row r="817">
          <cell r="A817">
            <v>6</v>
          </cell>
          <cell r="B817" t="str">
            <v>Disk 3,5''</v>
          </cell>
          <cell r="C817" t="str">
            <v>кор</v>
          </cell>
          <cell r="D817">
            <v>965.16</v>
          </cell>
          <cell r="E817">
            <v>1</v>
          </cell>
        </row>
        <row r="818">
          <cell r="A818">
            <v>7</v>
          </cell>
          <cell r="B818" t="str">
            <v>Disk 3,5'' чистящие</v>
          </cell>
          <cell r="C818" t="str">
            <v>шт</v>
          </cell>
          <cell r="D818">
            <v>414.56</v>
          </cell>
          <cell r="E818">
            <v>1</v>
          </cell>
        </row>
        <row r="819">
          <cell r="A819">
            <v>8</v>
          </cell>
          <cell r="B819" t="str">
            <v>Disk CD Rw</v>
          </cell>
          <cell r="C819" t="str">
            <v>шт</v>
          </cell>
          <cell r="D819">
            <v>502.59</v>
          </cell>
          <cell r="E819">
            <v>1</v>
          </cell>
        </row>
        <row r="820">
          <cell r="A820">
            <v>9</v>
          </cell>
          <cell r="B820" t="str">
            <v>Fan Pentium</v>
          </cell>
          <cell r="C820" t="str">
            <v>шт</v>
          </cell>
          <cell r="D820">
            <v>822.71</v>
          </cell>
          <cell r="E820">
            <v>1</v>
          </cell>
        </row>
        <row r="821">
          <cell r="A821">
            <v>10</v>
          </cell>
          <cell r="B821" t="str">
            <v>HAB</v>
          </cell>
          <cell r="C821" t="str">
            <v>шт</v>
          </cell>
          <cell r="D821">
            <v>20697.36</v>
          </cell>
          <cell r="E821">
            <v>1</v>
          </cell>
        </row>
        <row r="822">
          <cell r="A822">
            <v>11</v>
          </cell>
          <cell r="B822" t="str">
            <v>HDD</v>
          </cell>
          <cell r="C822" t="str">
            <v>шт</v>
          </cell>
          <cell r="D822">
            <v>13798.77</v>
          </cell>
          <cell r="E822">
            <v>1</v>
          </cell>
        </row>
        <row r="823">
          <cell r="A823">
            <v>12</v>
          </cell>
          <cell r="B823" t="str">
            <v>Устройство INTEL Express530T Switch</v>
          </cell>
          <cell r="C823" t="str">
            <v>шт</v>
          </cell>
          <cell r="D823">
            <v>176088.41</v>
          </cell>
          <cell r="E823">
            <v>1</v>
          </cell>
        </row>
        <row r="824">
          <cell r="A824">
            <v>13</v>
          </cell>
          <cell r="B824" t="str">
            <v>Устройство INTEL Express140T Standalone Hub, 24 10/100 ports</v>
          </cell>
          <cell r="C824" t="str">
            <v>шт</v>
          </cell>
          <cell r="D824">
            <v>63092.45</v>
          </cell>
          <cell r="E824">
            <v>1</v>
          </cell>
        </row>
        <row r="825">
          <cell r="A825">
            <v>14</v>
          </cell>
          <cell r="B825" t="str">
            <v>KeyBoard</v>
          </cell>
          <cell r="C825" t="str">
            <v>шт</v>
          </cell>
          <cell r="D825">
            <v>1370.11</v>
          </cell>
          <cell r="E825">
            <v>1</v>
          </cell>
        </row>
        <row r="826">
          <cell r="A826">
            <v>15</v>
          </cell>
          <cell r="B826" t="str">
            <v>Mouse</v>
          </cell>
          <cell r="C826" t="str">
            <v>шт</v>
          </cell>
          <cell r="D826">
            <v>1461.35</v>
          </cell>
          <cell r="E826">
            <v>1</v>
          </cell>
        </row>
        <row r="827">
          <cell r="A827">
            <v>16</v>
          </cell>
          <cell r="B827" t="str">
            <v>Mouse Pad</v>
          </cell>
          <cell r="C827" t="str">
            <v>шт</v>
          </cell>
          <cell r="D827">
            <v>137.65</v>
          </cell>
          <cell r="E827">
            <v>1</v>
          </cell>
        </row>
        <row r="828">
          <cell r="A828">
            <v>17</v>
          </cell>
          <cell r="B828" t="str">
            <v>SIMM 16</v>
          </cell>
          <cell r="C828" t="str">
            <v>шт</v>
          </cell>
          <cell r="D828">
            <v>4139.1499999999996</v>
          </cell>
          <cell r="E828">
            <v>1</v>
          </cell>
        </row>
        <row r="829">
          <cell r="A829">
            <v>18</v>
          </cell>
          <cell r="B829" t="str">
            <v>SIMM 32</v>
          </cell>
          <cell r="C829" t="str">
            <v>шт</v>
          </cell>
          <cell r="D829">
            <v>6208.73</v>
          </cell>
          <cell r="E829">
            <v>1</v>
          </cell>
        </row>
        <row r="830">
          <cell r="A830">
            <v>19</v>
          </cell>
          <cell r="B830" t="str">
            <v>UPS</v>
          </cell>
          <cell r="C830" t="str">
            <v>шт</v>
          </cell>
          <cell r="D830">
            <v>23941.77</v>
          </cell>
          <cell r="E830">
            <v>1</v>
          </cell>
        </row>
        <row r="831">
          <cell r="A831">
            <v>20</v>
          </cell>
          <cell r="B831" t="str">
            <v>Блок питания АТ</v>
          </cell>
          <cell r="C831" t="str">
            <v>шт</v>
          </cell>
          <cell r="D831">
            <v>2069.58</v>
          </cell>
          <cell r="E831">
            <v>1</v>
          </cell>
        </row>
        <row r="832">
          <cell r="A832">
            <v>21</v>
          </cell>
          <cell r="B832" t="str">
            <v>Блок питания АТ/АТХ</v>
          </cell>
          <cell r="C832" t="str">
            <v>шт</v>
          </cell>
          <cell r="D832">
            <v>2759.43</v>
          </cell>
          <cell r="E832">
            <v>1</v>
          </cell>
        </row>
        <row r="833">
          <cell r="A833">
            <v>22</v>
          </cell>
          <cell r="B833" t="str">
            <v>Вентилятор для Soket</v>
          </cell>
          <cell r="C833" t="str">
            <v>шт</v>
          </cell>
          <cell r="D833">
            <v>689.86</v>
          </cell>
          <cell r="E833">
            <v>1</v>
          </cell>
        </row>
        <row r="834">
          <cell r="A834">
            <v>23</v>
          </cell>
          <cell r="B834" t="str">
            <v>Диск лазерный лицензионный (программное обеспечение)</v>
          </cell>
          <cell r="C834" t="str">
            <v>шт</v>
          </cell>
          <cell r="D834">
            <v>68990.66</v>
          </cell>
          <cell r="E834">
            <v>1</v>
          </cell>
        </row>
        <row r="835">
          <cell r="A835">
            <v>24</v>
          </cell>
          <cell r="B835" t="str">
            <v>Дискеты для ZIP</v>
          </cell>
          <cell r="C835" t="str">
            <v>шт</v>
          </cell>
          <cell r="D835">
            <v>1379.72</v>
          </cell>
          <cell r="E835">
            <v>1</v>
          </cell>
        </row>
        <row r="836">
          <cell r="A836">
            <v>25</v>
          </cell>
          <cell r="B836" t="str">
            <v>З/ч ксерокса вал селеновый</v>
          </cell>
          <cell r="C836" t="str">
            <v>шт</v>
          </cell>
          <cell r="D836">
            <v>8681.65</v>
          </cell>
          <cell r="E836">
            <v>1</v>
          </cell>
        </row>
        <row r="837">
          <cell r="A837">
            <v>26</v>
          </cell>
          <cell r="B837" t="str">
            <v>З/ч ксерокса вал тефлоновый</v>
          </cell>
          <cell r="C837" t="str">
            <v>шт</v>
          </cell>
          <cell r="D837">
            <v>6853.77</v>
          </cell>
          <cell r="E837">
            <v>1</v>
          </cell>
        </row>
        <row r="838">
          <cell r="A838">
            <v>27</v>
          </cell>
          <cell r="B838" t="str">
            <v>З/ч ксерокса ракель</v>
          </cell>
          <cell r="C838" t="str">
            <v>шт</v>
          </cell>
          <cell r="D838">
            <v>2877.88</v>
          </cell>
          <cell r="E838">
            <v>1</v>
          </cell>
        </row>
        <row r="839">
          <cell r="A839">
            <v>28</v>
          </cell>
          <cell r="B839" t="str">
            <v>Кабель-канал</v>
          </cell>
          <cell r="C839" t="str">
            <v>м</v>
          </cell>
          <cell r="D839">
            <v>552.21</v>
          </cell>
          <cell r="E839">
            <v>1</v>
          </cell>
        </row>
        <row r="840">
          <cell r="A840">
            <v>29</v>
          </cell>
          <cell r="B840" t="str">
            <v>Картридж RICOH FT4215</v>
          </cell>
          <cell r="C840" t="str">
            <v>шт</v>
          </cell>
          <cell r="D840">
            <v>2741.83</v>
          </cell>
          <cell r="E840">
            <v>1</v>
          </cell>
        </row>
        <row r="841">
          <cell r="A841">
            <v>30</v>
          </cell>
          <cell r="B841" t="str">
            <v>Картридж RICOH M100</v>
          </cell>
          <cell r="C841" t="str">
            <v>шт</v>
          </cell>
          <cell r="D841">
            <v>26728.42</v>
          </cell>
          <cell r="E841">
            <v>1</v>
          </cell>
        </row>
        <row r="842">
          <cell r="A842">
            <v>31</v>
          </cell>
          <cell r="B842" t="str">
            <v>Картридж для DESK JET 1120</v>
          </cell>
          <cell r="C842" t="str">
            <v>шт</v>
          </cell>
          <cell r="D842">
            <v>4569.71</v>
          </cell>
          <cell r="E842">
            <v>1</v>
          </cell>
        </row>
        <row r="843">
          <cell r="A843">
            <v>32</v>
          </cell>
          <cell r="B843" t="str">
            <v>Картридж для DESK JET 400</v>
          </cell>
          <cell r="C843" t="str">
            <v>шт</v>
          </cell>
          <cell r="D843">
            <v>4416.0600000000004</v>
          </cell>
          <cell r="E843">
            <v>1</v>
          </cell>
        </row>
        <row r="844">
          <cell r="A844">
            <v>33</v>
          </cell>
          <cell r="B844" t="str">
            <v>Картридж для DESK JET 640</v>
          </cell>
          <cell r="C844" t="str">
            <v>шт</v>
          </cell>
          <cell r="D844">
            <v>4752.18</v>
          </cell>
          <cell r="E844">
            <v>1</v>
          </cell>
        </row>
        <row r="845">
          <cell r="A845">
            <v>34</v>
          </cell>
          <cell r="B845" t="str">
            <v>Картридж для EPSON</v>
          </cell>
          <cell r="C845" t="str">
            <v>шт</v>
          </cell>
          <cell r="D845">
            <v>414.56</v>
          </cell>
          <cell r="E845">
            <v>1</v>
          </cell>
        </row>
        <row r="846">
          <cell r="A846">
            <v>35</v>
          </cell>
          <cell r="B846" t="str">
            <v>Картридж для LASER JET HP1100</v>
          </cell>
          <cell r="C846" t="str">
            <v>шт</v>
          </cell>
          <cell r="D846">
            <v>8984.17</v>
          </cell>
          <cell r="E846">
            <v>1</v>
          </cell>
        </row>
        <row r="847">
          <cell r="A847">
            <v>36</v>
          </cell>
          <cell r="B847" t="str">
            <v>Картридж для LASER JET HP5L</v>
          </cell>
          <cell r="C847" t="str">
            <v>шт</v>
          </cell>
          <cell r="D847">
            <v>8643.24</v>
          </cell>
          <cell r="E847">
            <v>1</v>
          </cell>
        </row>
        <row r="848">
          <cell r="A848">
            <v>37</v>
          </cell>
          <cell r="B848" t="str">
            <v>Картридж для LEXMARK 1100</v>
          </cell>
          <cell r="C848" t="str">
            <v>шт</v>
          </cell>
          <cell r="D848">
            <v>4752.18</v>
          </cell>
          <cell r="E848">
            <v>1</v>
          </cell>
        </row>
        <row r="849">
          <cell r="A849">
            <v>38</v>
          </cell>
          <cell r="B849" t="str">
            <v>Комплектующие и аксессуары для комп</v>
          </cell>
          <cell r="C849" t="str">
            <v>компл</v>
          </cell>
          <cell r="D849">
            <v>6898.59</v>
          </cell>
          <cell r="E849">
            <v>1</v>
          </cell>
        </row>
        <row r="850">
          <cell r="A850">
            <v>39</v>
          </cell>
          <cell r="B850" t="str">
            <v>Компьютер персональный</v>
          </cell>
          <cell r="C850" t="str">
            <v>шт</v>
          </cell>
          <cell r="D850">
            <v>103486.79</v>
          </cell>
          <cell r="E850">
            <v>1</v>
          </cell>
        </row>
        <row r="851">
          <cell r="A851">
            <v>40</v>
          </cell>
          <cell r="B851" t="str">
            <v>Крепеж для кабеля UTP</v>
          </cell>
          <cell r="C851" t="str">
            <v>упак</v>
          </cell>
          <cell r="D851">
            <v>1379.72</v>
          </cell>
          <cell r="E851">
            <v>1</v>
          </cell>
        </row>
        <row r="852">
          <cell r="A852">
            <v>41</v>
          </cell>
          <cell r="B852" t="str">
            <v>Материнская плата AT/ATX</v>
          </cell>
          <cell r="C852" t="str">
            <v>шт</v>
          </cell>
          <cell r="D852">
            <v>9658.02</v>
          </cell>
          <cell r="E852">
            <v>1</v>
          </cell>
        </row>
        <row r="853">
          <cell r="A853">
            <v>42</v>
          </cell>
          <cell r="B853" t="str">
            <v>Материнская плата ATX</v>
          </cell>
          <cell r="C853" t="str">
            <v>шт</v>
          </cell>
          <cell r="D853">
            <v>13798.77</v>
          </cell>
          <cell r="E853">
            <v>1</v>
          </cell>
        </row>
        <row r="854">
          <cell r="A854">
            <v>43</v>
          </cell>
          <cell r="B854" t="str">
            <v>Монитор SVGA</v>
          </cell>
          <cell r="C854" t="str">
            <v>шт</v>
          </cell>
          <cell r="D854">
            <v>24836.51</v>
          </cell>
          <cell r="E854">
            <v>1</v>
          </cell>
        </row>
        <row r="855">
          <cell r="A855">
            <v>44</v>
          </cell>
          <cell r="B855" t="str">
            <v>Накопитель CD-ROM</v>
          </cell>
          <cell r="C855" t="str">
            <v>шт</v>
          </cell>
          <cell r="D855">
            <v>27595.94</v>
          </cell>
          <cell r="E855">
            <v>1</v>
          </cell>
        </row>
        <row r="856">
          <cell r="A856">
            <v>45</v>
          </cell>
          <cell r="B856" t="str">
            <v>Накопитель DVD-RAM</v>
          </cell>
          <cell r="C856" t="str">
            <v>шт</v>
          </cell>
          <cell r="D856">
            <v>55193.49</v>
          </cell>
          <cell r="E856">
            <v>1</v>
          </cell>
        </row>
        <row r="857">
          <cell r="A857">
            <v>46</v>
          </cell>
          <cell r="B857" t="str">
            <v>Накопитель FD 3,5''</v>
          </cell>
          <cell r="C857" t="str">
            <v>шт</v>
          </cell>
          <cell r="D857">
            <v>2069.58</v>
          </cell>
          <cell r="E857">
            <v>1</v>
          </cell>
        </row>
        <row r="858">
          <cell r="A858">
            <v>47</v>
          </cell>
          <cell r="B858" t="str">
            <v>Накопитель ZIP</v>
          </cell>
          <cell r="C858" t="str">
            <v>шт</v>
          </cell>
          <cell r="D858">
            <v>16558.21</v>
          </cell>
          <cell r="E858">
            <v>1</v>
          </cell>
        </row>
        <row r="859">
          <cell r="A859">
            <v>48</v>
          </cell>
          <cell r="B859" t="str">
            <v>Привод CD-writer</v>
          </cell>
          <cell r="C859" t="str">
            <v>шт</v>
          </cell>
          <cell r="D859">
            <v>414.56</v>
          </cell>
          <cell r="E859">
            <v>1</v>
          </cell>
        </row>
        <row r="860">
          <cell r="A860">
            <v>49</v>
          </cell>
          <cell r="B860" t="str">
            <v>Привод DVD-RAM</v>
          </cell>
          <cell r="C860" t="str">
            <v>шт</v>
          </cell>
          <cell r="D860">
            <v>5518.87</v>
          </cell>
          <cell r="E860">
            <v>1</v>
          </cell>
        </row>
        <row r="861">
          <cell r="A861">
            <v>50</v>
          </cell>
          <cell r="B861" t="str">
            <v>Принтер DESK JET 400</v>
          </cell>
          <cell r="C861" t="str">
            <v>шт</v>
          </cell>
          <cell r="D861">
            <v>27595.94</v>
          </cell>
          <cell r="E861">
            <v>1</v>
          </cell>
        </row>
        <row r="862">
          <cell r="A862">
            <v>51</v>
          </cell>
          <cell r="B862" t="str">
            <v>Принтер DESK JET HP1220С А3</v>
          </cell>
          <cell r="C862" t="str">
            <v>шт</v>
          </cell>
          <cell r="D862">
            <v>82789.429999999993</v>
          </cell>
          <cell r="E862">
            <v>1</v>
          </cell>
        </row>
        <row r="863">
          <cell r="A863">
            <v>52</v>
          </cell>
          <cell r="B863" t="str">
            <v>Принтер LASER JET HP1100 А4</v>
          </cell>
          <cell r="C863" t="str">
            <v>шт</v>
          </cell>
          <cell r="D863">
            <v>55193.49</v>
          </cell>
          <cell r="E863">
            <v>1</v>
          </cell>
        </row>
        <row r="864">
          <cell r="A864">
            <v>53</v>
          </cell>
          <cell r="B864" t="str">
            <v>Принтер LASER JET HP5000 А3</v>
          </cell>
          <cell r="C864" t="str">
            <v>шт</v>
          </cell>
          <cell r="D864">
            <v>275965.84999999998</v>
          </cell>
          <cell r="E864">
            <v>1</v>
          </cell>
        </row>
        <row r="865">
          <cell r="A865">
            <v>54</v>
          </cell>
          <cell r="B865" t="str">
            <v>Процессор</v>
          </cell>
          <cell r="C865" t="str">
            <v>шт</v>
          </cell>
          <cell r="D865">
            <v>27595.94</v>
          </cell>
          <cell r="E865">
            <v>1</v>
          </cell>
        </row>
        <row r="866">
          <cell r="A866">
            <v>55</v>
          </cell>
          <cell r="B866" t="str">
            <v>Радиодетали</v>
          </cell>
          <cell r="C866" t="str">
            <v>компл</v>
          </cell>
          <cell r="D866">
            <v>549.01</v>
          </cell>
          <cell r="E866">
            <v>1</v>
          </cell>
        </row>
        <row r="867">
          <cell r="A867">
            <v>56</v>
          </cell>
          <cell r="B867" t="str">
            <v>Сканер</v>
          </cell>
          <cell r="C867" t="str">
            <v>шт</v>
          </cell>
          <cell r="D867">
            <v>27595.94</v>
          </cell>
          <cell r="E867">
            <v>1</v>
          </cell>
        </row>
        <row r="868">
          <cell r="A868">
            <v>57</v>
          </cell>
          <cell r="B868" t="str">
            <v>Удлинитель с сетевыми фильтрами</v>
          </cell>
          <cell r="C868" t="str">
            <v>шт</v>
          </cell>
          <cell r="D868">
            <v>1655.02</v>
          </cell>
          <cell r="E868">
            <v>1</v>
          </cell>
        </row>
        <row r="869">
          <cell r="A869">
            <v>58</v>
          </cell>
          <cell r="B869" t="str">
            <v>Устройство защитное</v>
          </cell>
          <cell r="C869" t="str">
            <v>шт</v>
          </cell>
          <cell r="D869">
            <v>11039.34</v>
          </cell>
          <cell r="E869">
            <v>1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B873" t="str">
            <v>19. Канцтовары.</v>
          </cell>
          <cell r="D873">
            <v>0</v>
          </cell>
        </row>
        <row r="874">
          <cell r="A874">
            <v>1</v>
          </cell>
          <cell r="B874" t="str">
            <v>Авторучка</v>
          </cell>
          <cell r="C874" t="str">
            <v>шт</v>
          </cell>
          <cell r="D874">
            <v>58.3</v>
          </cell>
          <cell r="E874">
            <v>1</v>
          </cell>
        </row>
        <row r="875">
          <cell r="A875">
            <v>2</v>
          </cell>
          <cell r="B875" t="str">
            <v>Авторучка с гелиевым стержнем</v>
          </cell>
          <cell r="C875" t="str">
            <v>шт</v>
          </cell>
          <cell r="D875">
            <v>53</v>
          </cell>
          <cell r="E875">
            <v>1</v>
          </cell>
        </row>
        <row r="876">
          <cell r="A876">
            <v>3</v>
          </cell>
          <cell r="B876" t="str">
            <v>Бланки</v>
          </cell>
          <cell r="C876" t="str">
            <v>упак</v>
          </cell>
          <cell r="D876">
            <v>18275.650000000001</v>
          </cell>
          <cell r="E876">
            <v>1</v>
          </cell>
        </row>
        <row r="877">
          <cell r="A877">
            <v>4</v>
          </cell>
          <cell r="B877" t="str">
            <v>Блокнот записной</v>
          </cell>
          <cell r="C877" t="str">
            <v>шт</v>
          </cell>
          <cell r="D877">
            <v>42.4</v>
          </cell>
          <cell r="E877">
            <v>1</v>
          </cell>
        </row>
        <row r="878">
          <cell r="A878">
            <v>5</v>
          </cell>
          <cell r="B878" t="str">
            <v>Бумага диаграмная</v>
          </cell>
          <cell r="C878" t="str">
            <v xml:space="preserve">м2 </v>
          </cell>
          <cell r="D878">
            <v>44.82</v>
          </cell>
          <cell r="E878">
            <v>1</v>
          </cell>
        </row>
        <row r="879">
          <cell r="A879">
            <v>6</v>
          </cell>
          <cell r="B879" t="str">
            <v>Бумага для ксерокса А3</v>
          </cell>
          <cell r="C879" t="str">
            <v>упак</v>
          </cell>
          <cell r="D879">
            <v>1187.6500000000001</v>
          </cell>
          <cell r="E879">
            <v>1</v>
          </cell>
        </row>
        <row r="880">
          <cell r="A880">
            <v>7</v>
          </cell>
          <cell r="B880" t="str">
            <v>Бумага для ксерокса А4</v>
          </cell>
          <cell r="C880" t="str">
            <v>упак</v>
          </cell>
          <cell r="D880">
            <v>529.79999999999995</v>
          </cell>
          <cell r="E880">
            <v>1</v>
          </cell>
        </row>
        <row r="881">
          <cell r="A881">
            <v>8</v>
          </cell>
          <cell r="B881" t="str">
            <v>Бумага для телетайпа</v>
          </cell>
          <cell r="C881" t="str">
            <v>упак</v>
          </cell>
          <cell r="D881">
            <v>1060</v>
          </cell>
          <cell r="E881">
            <v>1</v>
          </cell>
        </row>
        <row r="882">
          <cell r="A882">
            <v>9</v>
          </cell>
          <cell r="B882" t="str">
            <v>Бумага для факса</v>
          </cell>
          <cell r="C882" t="str">
            <v>рул</v>
          </cell>
          <cell r="D882">
            <v>265</v>
          </cell>
          <cell r="E882">
            <v>1</v>
          </cell>
        </row>
        <row r="883">
          <cell r="A883">
            <v>10</v>
          </cell>
          <cell r="B883" t="str">
            <v>Бумага осцилогр-1000</v>
          </cell>
          <cell r="C883" t="str">
            <v xml:space="preserve">м2 </v>
          </cell>
          <cell r="D883">
            <v>371</v>
          </cell>
          <cell r="E883">
            <v>1</v>
          </cell>
        </row>
        <row r="884">
          <cell r="A884">
            <v>11</v>
          </cell>
          <cell r="B884" t="str">
            <v>Бумага писчая А3</v>
          </cell>
          <cell r="C884" t="str">
            <v>упак</v>
          </cell>
          <cell r="D884">
            <v>1060</v>
          </cell>
          <cell r="E884">
            <v>1</v>
          </cell>
        </row>
        <row r="885">
          <cell r="A885">
            <v>12</v>
          </cell>
          <cell r="B885" t="str">
            <v>Бумага писчая А4</v>
          </cell>
          <cell r="C885" t="str">
            <v>упак</v>
          </cell>
          <cell r="D885">
            <v>530</v>
          </cell>
          <cell r="E885">
            <v>1</v>
          </cell>
        </row>
        <row r="886">
          <cell r="A886">
            <v>13</v>
          </cell>
          <cell r="B886" t="str">
            <v>Ватман</v>
          </cell>
          <cell r="C886" t="str">
            <v>лист</v>
          </cell>
          <cell r="D886">
            <v>36.81</v>
          </cell>
          <cell r="E886">
            <v>1</v>
          </cell>
        </row>
        <row r="887">
          <cell r="A887">
            <v>14</v>
          </cell>
          <cell r="B887" t="str">
            <v>Готовальня</v>
          </cell>
          <cell r="C887" t="str">
            <v>шт</v>
          </cell>
          <cell r="D887">
            <v>5757.36</v>
          </cell>
          <cell r="E887">
            <v>1</v>
          </cell>
        </row>
        <row r="888">
          <cell r="A888">
            <v>15</v>
          </cell>
          <cell r="B888" t="str">
            <v>Гуашь</v>
          </cell>
          <cell r="C888" t="str">
            <v>тюб</v>
          </cell>
          <cell r="D888">
            <v>241.69</v>
          </cell>
          <cell r="E888">
            <v>1</v>
          </cell>
        </row>
        <row r="889">
          <cell r="A889">
            <v>16</v>
          </cell>
          <cell r="B889" t="str">
            <v>Дырокол</v>
          </cell>
          <cell r="C889" t="str">
            <v>шт</v>
          </cell>
          <cell r="D889">
            <v>180.2</v>
          </cell>
          <cell r="E889">
            <v>1</v>
          </cell>
        </row>
        <row r="890">
          <cell r="A890">
            <v>17</v>
          </cell>
          <cell r="B890" t="str">
            <v>Ежедневник</v>
          </cell>
          <cell r="C890" t="str">
            <v>шт</v>
          </cell>
          <cell r="D890">
            <v>475.38</v>
          </cell>
          <cell r="E890">
            <v>1</v>
          </cell>
        </row>
        <row r="891">
          <cell r="A891">
            <v>18</v>
          </cell>
          <cell r="B891" t="str">
            <v>Издания справочные</v>
          </cell>
          <cell r="C891" t="str">
            <v>шт</v>
          </cell>
          <cell r="D891">
            <v>3106.76</v>
          </cell>
          <cell r="E891">
            <v>1</v>
          </cell>
        </row>
        <row r="892">
          <cell r="A892">
            <v>19</v>
          </cell>
          <cell r="B892" t="str">
            <v>Календарь перекидной</v>
          </cell>
          <cell r="C892" t="str">
            <v>шт</v>
          </cell>
          <cell r="D892">
            <v>128.05000000000001</v>
          </cell>
          <cell r="E892">
            <v>1</v>
          </cell>
        </row>
        <row r="893">
          <cell r="A893">
            <v>20</v>
          </cell>
          <cell r="B893" t="str">
            <v>Календарь переносной</v>
          </cell>
          <cell r="C893" t="str">
            <v>шт</v>
          </cell>
          <cell r="D893">
            <v>91.23</v>
          </cell>
          <cell r="E893">
            <v>1</v>
          </cell>
        </row>
        <row r="894">
          <cell r="A894">
            <v>21</v>
          </cell>
          <cell r="B894" t="str">
            <v>Калькулятор</v>
          </cell>
          <cell r="C894" t="str">
            <v>шт</v>
          </cell>
          <cell r="D894">
            <v>3175.59</v>
          </cell>
          <cell r="E894">
            <v>1</v>
          </cell>
        </row>
        <row r="895">
          <cell r="A895">
            <v>22</v>
          </cell>
          <cell r="B895" t="str">
            <v>Карандаш</v>
          </cell>
          <cell r="C895" t="str">
            <v>шт</v>
          </cell>
          <cell r="D895">
            <v>12.8</v>
          </cell>
          <cell r="E895">
            <v>1</v>
          </cell>
        </row>
        <row r="896">
          <cell r="A896">
            <v>23</v>
          </cell>
          <cell r="B896" t="str">
            <v>Кисть художественная</v>
          </cell>
          <cell r="C896" t="str">
            <v>шт</v>
          </cell>
          <cell r="D896">
            <v>201.68</v>
          </cell>
          <cell r="E896">
            <v>1</v>
          </cell>
        </row>
        <row r="897">
          <cell r="A897">
            <v>24</v>
          </cell>
          <cell r="B897" t="str">
            <v>Клей канц</v>
          </cell>
          <cell r="C897" t="str">
            <v>бут</v>
          </cell>
          <cell r="D897">
            <v>74.2</v>
          </cell>
          <cell r="E897">
            <v>1</v>
          </cell>
        </row>
        <row r="898">
          <cell r="B898" t="str">
            <v>Книга амбарная</v>
          </cell>
          <cell r="C898" t="str">
            <v>шт</v>
          </cell>
          <cell r="D898">
            <v>100.84</v>
          </cell>
          <cell r="E898">
            <v>1</v>
          </cell>
        </row>
        <row r="899">
          <cell r="A899">
            <v>26</v>
          </cell>
          <cell r="B899" t="str">
            <v>Книга конторская</v>
          </cell>
          <cell r="C899" t="str">
            <v>шт</v>
          </cell>
          <cell r="D899">
            <v>100.84</v>
          </cell>
          <cell r="E899">
            <v>1</v>
          </cell>
        </row>
        <row r="900">
          <cell r="A900">
            <v>27</v>
          </cell>
          <cell r="B900" t="str">
            <v>Кнопки</v>
          </cell>
          <cell r="C900" t="str">
            <v>кор</v>
          </cell>
          <cell r="D900">
            <v>33.61</v>
          </cell>
          <cell r="E900">
            <v>1</v>
          </cell>
        </row>
        <row r="901">
          <cell r="A901">
            <v>28</v>
          </cell>
          <cell r="B901" t="str">
            <v>Комплектующие и аксессуары канц</v>
          </cell>
          <cell r="C901" t="str">
            <v>компл</v>
          </cell>
          <cell r="D901">
            <v>13568</v>
          </cell>
          <cell r="E901">
            <v>1</v>
          </cell>
        </row>
        <row r="902">
          <cell r="A902">
            <v>29</v>
          </cell>
          <cell r="B902" t="str">
            <v>Краска штемпельная</v>
          </cell>
          <cell r="C902" t="str">
            <v>шт</v>
          </cell>
          <cell r="D902">
            <v>58.3</v>
          </cell>
          <cell r="E902">
            <v>1</v>
          </cell>
        </row>
        <row r="903">
          <cell r="B903" t="str">
            <v>Лента для пишущей машинки</v>
          </cell>
          <cell r="C903" t="str">
            <v>шт</v>
          </cell>
          <cell r="D903">
            <v>106</v>
          </cell>
          <cell r="E903">
            <v>1</v>
          </cell>
        </row>
        <row r="904">
          <cell r="A904">
            <v>31</v>
          </cell>
          <cell r="B904" t="str">
            <v>Линейка</v>
          </cell>
          <cell r="C904" t="str">
            <v>шт</v>
          </cell>
          <cell r="D904">
            <v>42.4</v>
          </cell>
          <cell r="E904">
            <v>1</v>
          </cell>
        </row>
        <row r="905">
          <cell r="A905">
            <v>32</v>
          </cell>
          <cell r="B905" t="str">
            <v>Лоток для бумаг</v>
          </cell>
          <cell r="C905" t="str">
            <v>шт</v>
          </cell>
          <cell r="D905">
            <v>296.8</v>
          </cell>
          <cell r="E905">
            <v>1</v>
          </cell>
        </row>
        <row r="906">
          <cell r="A906">
            <v>33</v>
          </cell>
          <cell r="B906" t="str">
            <v>Маркер</v>
          </cell>
          <cell r="C906" t="str">
            <v>шт</v>
          </cell>
          <cell r="D906">
            <v>79.5</v>
          </cell>
          <cell r="E906">
            <v>1</v>
          </cell>
        </row>
        <row r="907">
          <cell r="B907" t="str">
            <v>Ножницы канц</v>
          </cell>
          <cell r="C907" t="str">
            <v>шт</v>
          </cell>
          <cell r="D907">
            <v>53</v>
          </cell>
          <cell r="E907">
            <v>1</v>
          </cell>
        </row>
        <row r="908">
          <cell r="A908">
            <v>35</v>
          </cell>
          <cell r="B908" t="str">
            <v>Органайзер</v>
          </cell>
          <cell r="C908" t="str">
            <v>шт</v>
          </cell>
          <cell r="D908">
            <v>1590</v>
          </cell>
          <cell r="E908">
            <v>1</v>
          </cell>
        </row>
        <row r="909">
          <cell r="A909">
            <v>36</v>
          </cell>
          <cell r="B909" t="str">
            <v>Открытки</v>
          </cell>
          <cell r="C909" t="str">
            <v>шт</v>
          </cell>
          <cell r="D909">
            <v>64.02</v>
          </cell>
          <cell r="E909">
            <v>1</v>
          </cell>
        </row>
        <row r="910">
          <cell r="A910">
            <v>37</v>
          </cell>
          <cell r="B910" t="str">
            <v>Папка пластиковая с зажимом</v>
          </cell>
          <cell r="C910" t="str">
            <v>шт</v>
          </cell>
          <cell r="D910">
            <v>159</v>
          </cell>
          <cell r="E910">
            <v>1</v>
          </cell>
        </row>
        <row r="911">
          <cell r="A911">
            <v>38</v>
          </cell>
          <cell r="B911" t="str">
            <v>Папка пластиковая с кольцами</v>
          </cell>
          <cell r="C911" t="str">
            <v>шт</v>
          </cell>
          <cell r="D911">
            <v>243.8</v>
          </cell>
          <cell r="E911">
            <v>1</v>
          </cell>
        </row>
        <row r="912">
          <cell r="B912" t="str">
            <v>Папка поздравительная</v>
          </cell>
          <cell r="C912" t="str">
            <v>шт</v>
          </cell>
          <cell r="D912">
            <v>256.10000000000002</v>
          </cell>
          <cell r="E912">
            <v>1</v>
          </cell>
        </row>
        <row r="913">
          <cell r="A913">
            <v>40</v>
          </cell>
          <cell r="B913" t="str">
            <v>Папка с завязками</v>
          </cell>
          <cell r="C913" t="str">
            <v>шт</v>
          </cell>
          <cell r="D913">
            <v>47.7</v>
          </cell>
          <cell r="E913">
            <v>1</v>
          </cell>
        </row>
        <row r="914">
          <cell r="A914">
            <v>41</v>
          </cell>
          <cell r="B914" t="str">
            <v>Папка-бизнес</v>
          </cell>
          <cell r="C914" t="str">
            <v>шт</v>
          </cell>
          <cell r="D914">
            <v>456.17</v>
          </cell>
          <cell r="E914">
            <v>1</v>
          </cell>
        </row>
        <row r="915">
          <cell r="A915">
            <v>42</v>
          </cell>
          <cell r="B915" t="str">
            <v>Скоросшиватель</v>
          </cell>
          <cell r="C915" t="str">
            <v>шт</v>
          </cell>
          <cell r="D915">
            <v>42.4</v>
          </cell>
          <cell r="E915">
            <v>1</v>
          </cell>
        </row>
        <row r="916">
          <cell r="A916">
            <v>43</v>
          </cell>
          <cell r="B916" t="str">
            <v>Скоросшиватель пластиковый</v>
          </cell>
          <cell r="C916" t="str">
            <v>шт</v>
          </cell>
          <cell r="D916">
            <v>53</v>
          </cell>
          <cell r="E916">
            <v>1</v>
          </cell>
        </row>
        <row r="917">
          <cell r="A917">
            <v>44</v>
          </cell>
          <cell r="B917" t="str">
            <v>Скрепки для степплера</v>
          </cell>
          <cell r="C917" t="str">
            <v>кор</v>
          </cell>
          <cell r="D917">
            <v>31.8</v>
          </cell>
          <cell r="E917">
            <v>1</v>
          </cell>
        </row>
        <row r="918">
          <cell r="A918">
            <v>45</v>
          </cell>
          <cell r="B918" t="str">
            <v>Скрепки канц</v>
          </cell>
          <cell r="C918" t="str">
            <v>кор</v>
          </cell>
          <cell r="D918">
            <v>53</v>
          </cell>
          <cell r="E918">
            <v>1</v>
          </cell>
        </row>
        <row r="919">
          <cell r="B919" t="str">
            <v>Степплер</v>
          </cell>
          <cell r="C919" t="str">
            <v>шт</v>
          </cell>
          <cell r="D919">
            <v>228.89</v>
          </cell>
          <cell r="E919">
            <v>1</v>
          </cell>
        </row>
        <row r="920">
          <cell r="B920" t="str">
            <v>Стержень</v>
          </cell>
          <cell r="C920" t="str">
            <v>шт</v>
          </cell>
          <cell r="D920">
            <v>9.6</v>
          </cell>
          <cell r="E920">
            <v>1</v>
          </cell>
        </row>
        <row r="921">
          <cell r="A921">
            <v>48</v>
          </cell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A922">
            <v>49</v>
          </cell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A923">
            <v>50</v>
          </cell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A924">
            <v>51</v>
          </cell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A928">
            <v>1</v>
          </cell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A929">
            <v>2</v>
          </cell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A930">
            <v>3</v>
          </cell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A931">
            <v>4</v>
          </cell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A932">
            <v>5</v>
          </cell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A933">
            <v>6</v>
          </cell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A934">
            <v>7</v>
          </cell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A935">
            <v>8</v>
          </cell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A936">
            <v>9</v>
          </cell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A937">
            <v>10</v>
          </cell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A940">
            <v>1</v>
          </cell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A941">
            <v>2</v>
          </cell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A942">
            <v>3</v>
          </cell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A943">
            <v>4</v>
          </cell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A944">
            <v>5</v>
          </cell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A945">
            <v>6</v>
          </cell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6">
          <cell r="B946" t="str">
            <v>Подшипник 18312</v>
          </cell>
          <cell r="C946" t="str">
            <v>шт</v>
          </cell>
          <cell r="D946">
            <v>8071.83</v>
          </cell>
          <cell r="E946">
            <v>1</v>
          </cell>
        </row>
        <row r="947">
          <cell r="B947" t="str">
            <v>Подшипник 203</v>
          </cell>
          <cell r="C947" t="str">
            <v>шт</v>
          </cell>
          <cell r="D947">
            <v>105.64</v>
          </cell>
          <cell r="E947">
            <v>1</v>
          </cell>
        </row>
        <row r="948">
          <cell r="A948">
            <v>9</v>
          </cell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A949">
            <v>10</v>
          </cell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A950">
            <v>11</v>
          </cell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A951">
            <v>12</v>
          </cell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A952">
            <v>13</v>
          </cell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A953">
            <v>14</v>
          </cell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A954">
            <v>15</v>
          </cell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A955">
            <v>16</v>
          </cell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>
        <row r="2">
          <cell r="B2" t="str">
            <v xml:space="preserve">                                              РАСЧЕТ  РАСХОДОВ   И  ДОХОДОВ  ПО  АПК  НА  2006г.</v>
          </cell>
        </row>
        <row r="3"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N3" t="str">
            <v/>
          </cell>
          <cell r="O3" t="str">
            <v/>
          </cell>
          <cell r="P3" t="str">
            <v>Млн.Тенге</v>
          </cell>
        </row>
        <row r="4">
          <cell r="B4" t="str">
            <v>ПЕРИОД</v>
          </cell>
          <cell r="D4" t="str">
            <v>январь</v>
          </cell>
          <cell r="E4" t="str">
            <v>февраль</v>
          </cell>
          <cell r="F4" t="str">
            <v>март</v>
          </cell>
          <cell r="G4" t="str">
            <v>апрель</v>
          </cell>
          <cell r="H4" t="str">
            <v>май</v>
          </cell>
          <cell r="I4" t="str">
            <v>июнь</v>
          </cell>
          <cell r="J4" t="str">
            <v>июль</v>
          </cell>
          <cell r="K4" t="str">
            <v>август</v>
          </cell>
          <cell r="L4" t="str">
            <v>сентябрь</v>
          </cell>
          <cell r="M4" t="str">
            <v>октябрь</v>
          </cell>
          <cell r="N4" t="str">
            <v>ноябрь</v>
          </cell>
          <cell r="O4" t="str">
            <v>декабрь</v>
          </cell>
          <cell r="P4" t="str">
            <v>Итого</v>
          </cell>
        </row>
        <row r="5">
          <cell r="C5" t="str">
            <v>ДОХОДЫ</v>
          </cell>
        </row>
        <row r="6">
          <cell r="B6" t="str">
            <v>50.01 Электроэнергия</v>
          </cell>
          <cell r="D6">
            <v>1704.9767217906726</v>
          </cell>
          <cell r="E6">
            <v>1752.2058334497276</v>
          </cell>
          <cell r="F6">
            <v>1562.3991155060055</v>
          </cell>
          <cell r="G6">
            <v>1444.7954352166903</v>
          </cell>
          <cell r="H6">
            <v>1301.5191323879314</v>
          </cell>
          <cell r="I6">
            <v>1205.6097347682128</v>
          </cell>
          <cell r="J6">
            <v>1193.0788116650665</v>
          </cell>
          <cell r="K6">
            <v>1197.2865375783138</v>
          </cell>
          <cell r="L6">
            <v>1271.9277741323669</v>
          </cell>
          <cell r="M6">
            <v>1384.779499850039</v>
          </cell>
          <cell r="N6">
            <v>1528.284192798021</v>
          </cell>
          <cell r="O6">
            <v>1681.8629944027089</v>
          </cell>
          <cell r="P6">
            <v>17228.725783545757</v>
          </cell>
        </row>
        <row r="7">
          <cell r="B7" t="str">
            <v>50.02 Теплоэнергия</v>
          </cell>
          <cell r="D7">
            <v>786.77136567000014</v>
          </cell>
          <cell r="E7">
            <v>822.14454841999998</v>
          </cell>
          <cell r="F7">
            <v>737.46496320000017</v>
          </cell>
          <cell r="G7">
            <v>595.55774380000003</v>
          </cell>
          <cell r="H7">
            <v>460.49049437999997</v>
          </cell>
          <cell r="I7">
            <v>400.49054639999997</v>
          </cell>
          <cell r="J7">
            <v>386.83684609999995</v>
          </cell>
          <cell r="K7">
            <v>382.21925340000001</v>
          </cell>
          <cell r="L7">
            <v>389.16166989999999</v>
          </cell>
          <cell r="M7">
            <v>410.8589321799999</v>
          </cell>
          <cell r="N7">
            <v>607.62457215999996</v>
          </cell>
          <cell r="O7">
            <v>709.29179388999989</v>
          </cell>
          <cell r="P7">
            <v>6688.9127294999989</v>
          </cell>
        </row>
        <row r="8">
          <cell r="B8" t="str">
            <v>50.04 Прочая продукция (хим.очищенная вода)</v>
          </cell>
          <cell r="D8">
            <v>30.078626365000005</v>
          </cell>
          <cell r="E8">
            <v>29.304630555000003</v>
          </cell>
          <cell r="F8">
            <v>30.391787780000001</v>
          </cell>
          <cell r="G8">
            <v>29.97165656</v>
          </cell>
          <cell r="H8">
            <v>28.977271899999998</v>
          </cell>
          <cell r="I8">
            <v>28.739968180000002</v>
          </cell>
          <cell r="J8">
            <v>27.662278840000003</v>
          </cell>
          <cell r="K8">
            <v>26.284084189999998</v>
          </cell>
          <cell r="L8">
            <v>27.414036790000001</v>
          </cell>
          <cell r="M8">
            <v>28.064574109999999</v>
          </cell>
          <cell r="N8">
            <v>32.250685229999995</v>
          </cell>
          <cell r="O8">
            <v>31.38825799</v>
          </cell>
          <cell r="P8">
            <v>350.52785849000003</v>
          </cell>
        </row>
        <row r="9">
          <cell r="B9" t="str">
            <v>50.04 Прочая деятельность (тех.обслуживание элеваторных узлов)</v>
          </cell>
          <cell r="D9">
            <v>6.666666666666667</v>
          </cell>
          <cell r="E9">
            <v>6.666666666666667</v>
          </cell>
          <cell r="F9">
            <v>6.666666666666667</v>
          </cell>
          <cell r="G9">
            <v>6.666666666666667</v>
          </cell>
          <cell r="H9">
            <v>6.666666666666667</v>
          </cell>
          <cell r="I9">
            <v>6.666666666666667</v>
          </cell>
          <cell r="J9">
            <v>6.666666666666667</v>
          </cell>
          <cell r="K9">
            <v>6.666666666666667</v>
          </cell>
          <cell r="L9">
            <v>6.666666666666667</v>
          </cell>
          <cell r="M9">
            <v>6.666666666666667</v>
          </cell>
          <cell r="N9">
            <v>6.666666666666667</v>
          </cell>
          <cell r="O9">
            <v>6.666666666666667</v>
          </cell>
          <cell r="P9">
            <v>80</v>
          </cell>
        </row>
        <row r="10">
          <cell r="B10" t="str">
            <v>50.04 Прочая деятельность (невозврат конденсата)</v>
          </cell>
          <cell r="D10">
            <v>2.2212928000000001</v>
          </cell>
          <cell r="E10">
            <v>2.4968710399999998</v>
          </cell>
          <cell r="F10">
            <v>2.4556348799999999</v>
          </cell>
          <cell r="G10">
            <v>2.3165526400000003</v>
          </cell>
          <cell r="H10">
            <v>1.9316339200000001</v>
          </cell>
          <cell r="I10">
            <v>1.4322022400000001</v>
          </cell>
          <cell r="J10">
            <v>1.43881152</v>
          </cell>
          <cell r="K10">
            <v>1.5028928000000001</v>
          </cell>
          <cell r="L10">
            <v>1.4261676800000003</v>
          </cell>
          <cell r="M10">
            <v>1.5266</v>
          </cell>
          <cell r="N10">
            <v>2.1461481600000001</v>
          </cell>
          <cell r="O10">
            <v>2.0301984000000002</v>
          </cell>
          <cell r="P10">
            <v>22.925006079999996</v>
          </cell>
        </row>
        <row r="11">
          <cell r="B11" t="str">
            <v>50.05 Погашение дебиторской задолженности</v>
          </cell>
          <cell r="P11">
            <v>0</v>
          </cell>
        </row>
        <row r="12">
          <cell r="C12" t="str">
            <v>ИТОГО ДОХОДЫ</v>
          </cell>
          <cell r="D12">
            <v>2530.7146732923393</v>
          </cell>
          <cell r="E12">
            <v>2612.8185501313942</v>
          </cell>
          <cell r="F12">
            <v>2339.3781680326724</v>
          </cell>
          <cell r="G12">
            <v>2079.3080548833568</v>
          </cell>
          <cell r="H12">
            <v>1799.5851992545981</v>
          </cell>
          <cell r="I12">
            <v>1642.9391182548795</v>
          </cell>
          <cell r="J12">
            <v>1615.6834147917332</v>
          </cell>
          <cell r="K12">
            <v>1613.9594346349804</v>
          </cell>
          <cell r="L12">
            <v>1696.5963151690335</v>
          </cell>
          <cell r="M12">
            <v>1831.8962728067056</v>
          </cell>
          <cell r="N12">
            <v>2176.9722650146873</v>
          </cell>
          <cell r="O12">
            <v>2431.2399113493752</v>
          </cell>
          <cell r="P12">
            <v>24371.091377615758</v>
          </cell>
        </row>
        <row r="15">
          <cell r="C15" t="str">
            <v>РАСХОДЫ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 xml:space="preserve">01.00 Эксплутационные расходы 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C17" t="str">
            <v>01.01 Горводоканала</v>
          </cell>
          <cell r="D17">
            <v>66.072783596745708</v>
          </cell>
          <cell r="E17">
            <v>57.884159846061898</v>
          </cell>
          <cell r="F17">
            <v>59.732436032001111</v>
          </cell>
          <cell r="G17">
            <v>49.568314741627511</v>
          </cell>
          <cell r="H17">
            <v>57.639287677750879</v>
          </cell>
          <cell r="I17">
            <v>50.118963300703108</v>
          </cell>
          <cell r="J17">
            <v>56.02392319927344</v>
          </cell>
          <cell r="K17">
            <v>54.126399637540899</v>
          </cell>
          <cell r="L17">
            <v>54.925885790799256</v>
          </cell>
          <cell r="M17">
            <v>56.693247798564066</v>
          </cell>
          <cell r="N17">
            <v>58.836396523301502</v>
          </cell>
          <cell r="O17">
            <v>66.641500436808499</v>
          </cell>
          <cell r="P17">
            <v>688.26329858117788</v>
          </cell>
        </row>
        <row r="18">
          <cell r="C18" t="str">
            <v>01.02 Связи</v>
          </cell>
          <cell r="D18">
            <v>5.8252455079561996</v>
          </cell>
          <cell r="E18">
            <v>5.6031535079562005</v>
          </cell>
          <cell r="F18">
            <v>5.8949437679561996</v>
          </cell>
          <cell r="G18">
            <v>5.5611435079562002</v>
          </cell>
          <cell r="H18">
            <v>5.6957535079562005</v>
          </cell>
          <cell r="I18">
            <v>6.1737437679561999</v>
          </cell>
          <cell r="J18">
            <v>5.5652435079562004</v>
          </cell>
          <cell r="K18">
            <v>5.5632535079562002</v>
          </cell>
          <cell r="L18">
            <v>6.2478437679561996</v>
          </cell>
          <cell r="M18">
            <v>5.5537435079562005</v>
          </cell>
          <cell r="N18">
            <v>5.5532535079561995</v>
          </cell>
          <cell r="O18">
            <v>5.9445437679561994</v>
          </cell>
          <cell r="P18">
            <v>69.181865135474396</v>
          </cell>
        </row>
        <row r="19">
          <cell r="C19" t="str">
            <v>01.03.ИВЦ</v>
          </cell>
          <cell r="D19">
            <v>23.173391916666667</v>
          </cell>
          <cell r="E19">
            <v>23.173391916666667</v>
          </cell>
          <cell r="F19">
            <v>23.173391916666667</v>
          </cell>
          <cell r="G19">
            <v>23.173391916666667</v>
          </cell>
          <cell r="H19">
            <v>23.173391916666667</v>
          </cell>
          <cell r="I19">
            <v>23.173391916666667</v>
          </cell>
          <cell r="J19">
            <v>23.173391916666667</v>
          </cell>
          <cell r="K19">
            <v>23.173391916666667</v>
          </cell>
          <cell r="L19">
            <v>23.173391916666667</v>
          </cell>
          <cell r="M19">
            <v>23.173391916666667</v>
          </cell>
          <cell r="N19">
            <v>23.173391916666667</v>
          </cell>
          <cell r="O19">
            <v>23.173391916666667</v>
          </cell>
          <cell r="P19">
            <v>278.08070300000003</v>
          </cell>
        </row>
        <row r="20">
          <cell r="C20" t="str">
            <v>01.04 Автотранспорта</v>
          </cell>
          <cell r="D20">
            <v>7.5250783333333349</v>
          </cell>
          <cell r="E20">
            <v>7.5847783333333334</v>
          </cell>
          <cell r="F20">
            <v>8.0690445833333317</v>
          </cell>
          <cell r="G20">
            <v>7.7346579166666665</v>
          </cell>
          <cell r="H20">
            <v>7.6667379166666674</v>
          </cell>
          <cell r="I20">
            <v>8.0285779166666682</v>
          </cell>
          <cell r="J20">
            <v>7.750197916666667</v>
          </cell>
          <cell r="K20">
            <v>7.5617979166666673</v>
          </cell>
          <cell r="L20">
            <v>7.9348779166666672</v>
          </cell>
          <cell r="M20">
            <v>7.6786845833333333</v>
          </cell>
          <cell r="N20">
            <v>7.6455783333333338</v>
          </cell>
          <cell r="O20">
            <v>7.6719183333333323</v>
          </cell>
          <cell r="P20">
            <v>92.85193000000001</v>
          </cell>
        </row>
        <row r="21">
          <cell r="C21" t="str">
            <v>01.05 Железнодоржного траспорта</v>
          </cell>
          <cell r="D21">
            <v>10.381603250473912</v>
          </cell>
          <cell r="E21">
            <v>9.5745468896753625</v>
          </cell>
          <cell r="F21">
            <v>9.7403285548217351</v>
          </cell>
          <cell r="G21">
            <v>8.9550918253768117</v>
          </cell>
          <cell r="H21">
            <v>8.4641054823579704</v>
          </cell>
          <cell r="I21">
            <v>8.1481843181304328</v>
          </cell>
          <cell r="J21">
            <v>8.4282029751115939</v>
          </cell>
          <cell r="K21">
            <v>8.3522029751115934</v>
          </cell>
          <cell r="L21">
            <v>8.1673119558115914</v>
          </cell>
          <cell r="M21">
            <v>9.0509241504739126</v>
          </cell>
          <cell r="N21">
            <v>9.8548802311739117</v>
          </cell>
          <cell r="O21">
            <v>10.186047847865213</v>
          </cell>
          <cell r="P21">
            <v>109.30343045638405</v>
          </cell>
        </row>
        <row r="22">
          <cell r="C22" t="str">
            <v>01.06 Другие производствен. услуги</v>
          </cell>
          <cell r="D22">
            <v>57.034033786999998</v>
          </cell>
          <cell r="E22">
            <v>52.177771227000008</v>
          </cell>
          <cell r="F22">
            <v>46.880920827000004</v>
          </cell>
          <cell r="G22">
            <v>41.880159527000004</v>
          </cell>
          <cell r="H22">
            <v>37.097088107000005</v>
          </cell>
          <cell r="I22">
            <v>35.068702056999996</v>
          </cell>
          <cell r="J22">
            <v>30.487529416999998</v>
          </cell>
          <cell r="K22">
            <v>27.427496276999999</v>
          </cell>
          <cell r="L22">
            <v>21.799696666999999</v>
          </cell>
          <cell r="M22">
            <v>26.371676606999998</v>
          </cell>
          <cell r="N22">
            <v>30.696848117000002</v>
          </cell>
          <cell r="O22">
            <v>31.612572106999998</v>
          </cell>
          <cell r="P22">
            <v>438.53449472399996</v>
          </cell>
        </row>
        <row r="23">
          <cell r="C23" t="str">
            <v>Итого услуги производсв.характера</v>
          </cell>
          <cell r="D23">
            <v>170.01213639217582</v>
          </cell>
          <cell r="E23">
            <v>155.99780172069342</v>
          </cell>
          <cell r="F23">
            <v>153.49106568177908</v>
          </cell>
          <cell r="G23">
            <v>136.87275943529383</v>
          </cell>
          <cell r="H23">
            <v>139.73636460839839</v>
          </cell>
          <cell r="I23">
            <v>130.71156327712308</v>
          </cell>
          <cell r="J23">
            <v>131.42848893267458</v>
          </cell>
          <cell r="K23">
            <v>126.20454223094202</v>
          </cell>
          <cell r="L23">
            <v>122.24900801490037</v>
          </cell>
          <cell r="M23">
            <v>128.52166856399418</v>
          </cell>
          <cell r="N23">
            <v>135.7603486294316</v>
          </cell>
          <cell r="O23">
            <v>145.2299744096299</v>
          </cell>
          <cell r="P23">
            <v>1676.2157218970362</v>
          </cell>
        </row>
        <row r="24">
          <cell r="B24" t="str">
            <v>02.00 Вспомогательные материалы</v>
          </cell>
          <cell r="D24">
            <v>108.98514492753624</v>
          </cell>
          <cell r="E24">
            <v>108.98514492753624</v>
          </cell>
          <cell r="F24">
            <v>108.98514492753624</v>
          </cell>
          <cell r="G24">
            <v>108.98514492753624</v>
          </cell>
          <cell r="H24">
            <v>108.98514492753624</v>
          </cell>
          <cell r="I24">
            <v>108.98514492753624</v>
          </cell>
          <cell r="J24">
            <v>108.98514492753624</v>
          </cell>
          <cell r="K24">
            <v>108.98514492753624</v>
          </cell>
          <cell r="L24">
            <v>108.98514492753624</v>
          </cell>
          <cell r="M24">
            <v>108.98514492753624</v>
          </cell>
          <cell r="N24">
            <v>108.98514492753624</v>
          </cell>
          <cell r="O24">
            <v>108.98514492753624</v>
          </cell>
          <cell r="P24">
            <v>1307.8217391304352</v>
          </cell>
        </row>
        <row r="25">
          <cell r="B25" t="str">
            <v>03.00 Потребленное топливо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C26" t="str">
            <v>03.01 Мазут</v>
          </cell>
          <cell r="D26">
            <v>402.987907950779</v>
          </cell>
          <cell r="E26">
            <v>278.39291560418383</v>
          </cell>
          <cell r="F26">
            <v>168.44343140444624</v>
          </cell>
          <cell r="G26">
            <v>24.643195394437626</v>
          </cell>
          <cell r="H26">
            <v>18.924152040245229</v>
          </cell>
          <cell r="I26">
            <v>13.321915605925117</v>
          </cell>
          <cell r="J26">
            <v>13.938335859561645</v>
          </cell>
          <cell r="K26">
            <v>13.951360503690347</v>
          </cell>
          <cell r="L26">
            <v>18.262874330126287</v>
          </cell>
          <cell r="M26">
            <v>27.508756126418056</v>
          </cell>
          <cell r="N26">
            <v>220.94088529469633</v>
          </cell>
          <cell r="O26">
            <v>421.79267907197925</v>
          </cell>
          <cell r="P26">
            <v>1623.1084091864886</v>
          </cell>
        </row>
        <row r="27">
          <cell r="C27" t="str">
            <v xml:space="preserve">03.02 Уголь </v>
          </cell>
          <cell r="D27">
            <v>1036.7312666065181</v>
          </cell>
          <cell r="E27">
            <v>901.01875813233096</v>
          </cell>
          <cell r="F27">
            <v>796.77476481913152</v>
          </cell>
          <cell r="G27">
            <v>431.33894865198454</v>
          </cell>
          <cell r="H27">
            <v>240.34042279258097</v>
          </cell>
          <cell r="I27">
            <v>179.84794997569111</v>
          </cell>
          <cell r="J27">
            <v>189.69152081082999</v>
          </cell>
          <cell r="K27">
            <v>189.82890007499103</v>
          </cell>
          <cell r="L27">
            <v>221.8633864895009</v>
          </cell>
          <cell r="M27">
            <v>406.75220631469949</v>
          </cell>
          <cell r="N27">
            <v>806.47081292169696</v>
          </cell>
          <cell r="O27">
            <v>1033.4403840968976</v>
          </cell>
          <cell r="P27">
            <v>6434.0993216868537</v>
          </cell>
        </row>
        <row r="28">
          <cell r="C28" t="str">
            <v>03.03 Газ</v>
          </cell>
          <cell r="D28">
            <v>151.32690942497558</v>
          </cell>
          <cell r="E28">
            <v>128.32245795804877</v>
          </cell>
          <cell r="F28">
            <v>189.37388232702733</v>
          </cell>
          <cell r="G28">
            <v>237.64678189561229</v>
          </cell>
          <cell r="H28">
            <v>193.46322234432887</v>
          </cell>
          <cell r="I28">
            <v>189.02549088776451</v>
          </cell>
          <cell r="J28">
            <v>205.70267109652056</v>
          </cell>
          <cell r="K28">
            <v>189.80011957889258</v>
          </cell>
          <cell r="L28">
            <v>203.47928087045383</v>
          </cell>
          <cell r="M28">
            <v>334.69607362450057</v>
          </cell>
          <cell r="N28">
            <v>206.84532871923471</v>
          </cell>
          <cell r="O28">
            <v>160.78300654926826</v>
          </cell>
          <cell r="P28">
            <v>2390.4652252766277</v>
          </cell>
        </row>
        <row r="29">
          <cell r="C29" t="str">
            <v>Итого топливо</v>
          </cell>
          <cell r="D29">
            <v>1591.0460839822726</v>
          </cell>
          <cell r="E29">
            <v>1307.7341316945635</v>
          </cell>
          <cell r="F29">
            <v>1154.592078550605</v>
          </cell>
          <cell r="G29">
            <v>693.62892594203436</v>
          </cell>
          <cell r="H29">
            <v>452.72779717715503</v>
          </cell>
          <cell r="I29">
            <v>382.19535646938073</v>
          </cell>
          <cell r="J29">
            <v>409.33252776691216</v>
          </cell>
          <cell r="K29">
            <v>393.58038015757393</v>
          </cell>
          <cell r="L29">
            <v>443.60554169008105</v>
          </cell>
          <cell r="M29">
            <v>768.95703606561813</v>
          </cell>
          <cell r="N29">
            <v>1234.2570269356279</v>
          </cell>
          <cell r="O29">
            <v>1616.0160697181452</v>
          </cell>
          <cell r="P29">
            <v>10447.672956149969</v>
          </cell>
        </row>
        <row r="30">
          <cell r="B30" t="str">
            <v>04.00 Заработная плата с отчислениями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/>
          </cell>
        </row>
        <row r="31">
          <cell r="C31" t="str">
            <v>04.01 Фонд заработной платы</v>
          </cell>
          <cell r="D31">
            <v>412.51193739120004</v>
          </cell>
          <cell r="E31">
            <v>413.35078199999998</v>
          </cell>
          <cell r="F31">
            <v>421.95226078255007</v>
          </cell>
          <cell r="G31">
            <v>413.59625399999999</v>
          </cell>
          <cell r="H31">
            <v>420.99617033032001</v>
          </cell>
          <cell r="I31">
            <v>418.19072800000004</v>
          </cell>
          <cell r="J31">
            <v>421.52014600000007</v>
          </cell>
          <cell r="K31">
            <v>430.96270852045006</v>
          </cell>
          <cell r="L31">
            <v>419.03326940000005</v>
          </cell>
          <cell r="M31">
            <v>416.52635337387005</v>
          </cell>
          <cell r="N31">
            <v>421.67668158258004</v>
          </cell>
          <cell r="O31">
            <v>633.99221709032008</v>
          </cell>
          <cell r="P31">
            <v>5244.3095084712904</v>
          </cell>
        </row>
        <row r="32">
          <cell r="C32" t="str">
            <v>04.02 Подоходный налог с физич.лиц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04.03 Социальный налог</v>
          </cell>
          <cell r="D33">
            <v>60.794060555259058</v>
          </cell>
          <cell r="E33">
            <v>60.918687544361404</v>
          </cell>
          <cell r="F33">
            <v>62.186353703932426</v>
          </cell>
          <cell r="G33">
            <v>60.954864643135807</v>
          </cell>
          <cell r="H33">
            <v>62.045447292090806</v>
          </cell>
          <cell r="I33">
            <v>61.631987653965609</v>
          </cell>
          <cell r="J33">
            <v>62.122669621144212</v>
          </cell>
          <cell r="K33">
            <v>63.514292767514341</v>
          </cell>
          <cell r="L33">
            <v>61.756159467652388</v>
          </cell>
          <cell r="M33">
            <v>61.386695949628205</v>
          </cell>
          <cell r="N33">
            <v>62.145739475273011</v>
          </cell>
          <cell r="O33">
            <v>93.436314772672063</v>
          </cell>
          <cell r="P33">
            <v>772.89327344662934</v>
          </cell>
        </row>
        <row r="34">
          <cell r="C34" t="str">
            <v>04.04 Пенсионный фонд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04.05 Больничный лист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04.06 Другие выплаты, связанные с персоналом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Итого заработная плата с отчислен.</v>
          </cell>
          <cell r="D37">
            <v>473.305997946459</v>
          </cell>
          <cell r="E37">
            <v>474.26946954436141</v>
          </cell>
          <cell r="F37">
            <v>484.13861448648248</v>
          </cell>
          <cell r="G37">
            <v>474.55111864313579</v>
          </cell>
          <cell r="H37">
            <v>483.04161762241085</v>
          </cell>
          <cell r="I37">
            <v>479.82271565396564</v>
          </cell>
          <cell r="J37">
            <v>483.64281562114428</v>
          </cell>
          <cell r="K37">
            <v>494.47700128796441</v>
          </cell>
          <cell r="L37">
            <v>480.78942886765236</v>
          </cell>
          <cell r="M37">
            <v>477.91304932349823</v>
          </cell>
          <cell r="N37">
            <v>483.82242105785303</v>
          </cell>
          <cell r="O37">
            <v>727.42853186299214</v>
          </cell>
          <cell r="P37">
            <v>6017.2027819179184</v>
          </cell>
        </row>
        <row r="38">
          <cell r="B38" t="str">
            <v>05.00.</v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>
            <v>0</v>
          </cell>
        </row>
        <row r="39">
          <cell r="B39" t="str">
            <v>06.00 Услуги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/>
          </cell>
        </row>
        <row r="40">
          <cell r="C40" t="str">
            <v>06.01 Обслужив. выч.техники,кондиц...</v>
          </cell>
          <cell r="D40">
            <v>4.8939035782608702</v>
          </cell>
          <cell r="E40">
            <v>4.8294967449275354</v>
          </cell>
          <cell r="F40">
            <v>5.0663141582608695</v>
          </cell>
          <cell r="G40">
            <v>6.4858367449275365</v>
          </cell>
          <cell r="H40">
            <v>5.0699223082608702</v>
          </cell>
          <cell r="I40">
            <v>5.352209854927537</v>
          </cell>
          <cell r="J40">
            <v>5.0857539082608696</v>
          </cell>
          <cell r="K40">
            <v>6.0067470749275369</v>
          </cell>
          <cell r="L40">
            <v>5.1018544882608694</v>
          </cell>
          <cell r="M40">
            <v>5.3847167449275357</v>
          </cell>
          <cell r="N40">
            <v>5.1742595882608704</v>
          </cell>
          <cell r="O40">
            <v>4.9524036249275358</v>
          </cell>
          <cell r="P40">
            <v>63.403418819130444</v>
          </cell>
        </row>
        <row r="41">
          <cell r="C41" t="str">
            <v>06.02 Госповерка приборов</v>
          </cell>
          <cell r="D41">
            <v>1.7638103333333333</v>
          </cell>
          <cell r="E41">
            <v>1.1482733333333333</v>
          </cell>
          <cell r="F41">
            <v>1.7220883333333332</v>
          </cell>
          <cell r="G41">
            <v>2.8210973333333329</v>
          </cell>
          <cell r="H41">
            <v>1.4161553333333332</v>
          </cell>
          <cell r="I41">
            <v>1.8071893333333335</v>
          </cell>
          <cell r="J41">
            <v>1.6229523333333331</v>
          </cell>
          <cell r="K41">
            <v>1.7149193333333335</v>
          </cell>
          <cell r="L41">
            <v>2.1454483333333334</v>
          </cell>
          <cell r="M41">
            <v>1.6778683333333331</v>
          </cell>
          <cell r="N41">
            <v>2.2299633333333335</v>
          </cell>
          <cell r="O41">
            <v>1.6742253333333332</v>
          </cell>
          <cell r="P41">
            <v>21.743991000000001</v>
          </cell>
        </row>
        <row r="42">
          <cell r="C42" t="str">
            <v>06.03 Услуги вневедомственной и пожарной охраны</v>
          </cell>
          <cell r="D42">
            <v>13.866760333999984</v>
          </cell>
          <cell r="E42">
            <v>13.819640333999985</v>
          </cell>
          <cell r="F42">
            <v>14.425760333999987</v>
          </cell>
          <cell r="G42">
            <v>15.570125333999986</v>
          </cell>
          <cell r="H42">
            <v>14.771332333999986</v>
          </cell>
          <cell r="I42">
            <v>14.515173333999984</v>
          </cell>
          <cell r="J42">
            <v>14.508332333999984</v>
          </cell>
          <cell r="K42">
            <v>14.957500333999985</v>
          </cell>
          <cell r="L42">
            <v>14.207173333999986</v>
          </cell>
          <cell r="M42">
            <v>14.564331333999984</v>
          </cell>
          <cell r="N42">
            <v>14.168051333999987</v>
          </cell>
          <cell r="O42">
            <v>13.908760133999989</v>
          </cell>
          <cell r="P42">
            <v>173.28294080799981</v>
          </cell>
        </row>
        <row r="43">
          <cell r="C43" t="str">
            <v>06.04 Почтовые расходы</v>
          </cell>
          <cell r="D43">
            <v>0.12256666666666666</v>
          </cell>
          <cell r="E43">
            <v>0.12256666666666666</v>
          </cell>
          <cell r="F43">
            <v>0.12256666666666666</v>
          </cell>
          <cell r="G43">
            <v>0.12256666666666666</v>
          </cell>
          <cell r="H43">
            <v>0.12256666666666666</v>
          </cell>
          <cell r="I43">
            <v>0.12256666666666666</v>
          </cell>
          <cell r="J43">
            <v>0.12256666666666666</v>
          </cell>
          <cell r="K43">
            <v>0.12256666666666666</v>
          </cell>
          <cell r="L43">
            <v>0.12256666666666666</v>
          </cell>
          <cell r="M43">
            <v>0.12256666666666666</v>
          </cell>
          <cell r="N43">
            <v>0.12256666666666666</v>
          </cell>
          <cell r="O43">
            <v>0.12256666666666666</v>
          </cell>
          <cell r="P43">
            <v>1.4708000000000003</v>
          </cell>
        </row>
        <row r="44">
          <cell r="C44" t="str">
            <v>06.05 Расходы по охране труда</v>
          </cell>
          <cell r="D44">
            <v>12.535204790927654</v>
          </cell>
          <cell r="E44">
            <v>10.500180790927654</v>
          </cell>
          <cell r="F44">
            <v>13.177573790927658</v>
          </cell>
          <cell r="G44">
            <v>16.886787640927555</v>
          </cell>
          <cell r="H44">
            <v>22.517849640927555</v>
          </cell>
          <cell r="I44">
            <v>19.335976640927555</v>
          </cell>
          <cell r="J44">
            <v>19.192804640927555</v>
          </cell>
          <cell r="K44">
            <v>17.214965640927556</v>
          </cell>
          <cell r="L44">
            <v>16.689431640927555</v>
          </cell>
          <cell r="M44">
            <v>14.639531990927654</v>
          </cell>
          <cell r="N44">
            <v>10.004729790927657</v>
          </cell>
          <cell r="O44">
            <v>9.6421547909276555</v>
          </cell>
          <cell r="P44">
            <v>182.33719179113126</v>
          </cell>
        </row>
        <row r="45">
          <cell r="C45" t="str">
            <v>06.06 Командировочные расходы</v>
          </cell>
          <cell r="D45">
            <v>7.2736794292333329</v>
          </cell>
          <cell r="E45">
            <v>7.7811964768300008</v>
          </cell>
          <cell r="F45">
            <v>8.8620327708300017</v>
          </cell>
          <cell r="G45">
            <v>9.3031345292299985</v>
          </cell>
          <cell r="H45">
            <v>10.161702270829998</v>
          </cell>
          <cell r="I45">
            <v>10.328320520830001</v>
          </cell>
          <cell r="J45">
            <v>9.4074909292300006</v>
          </cell>
          <cell r="K45">
            <v>10.355249676830001</v>
          </cell>
          <cell r="L45">
            <v>9.7185667708299999</v>
          </cell>
          <cell r="M45">
            <v>9.9966049292299992</v>
          </cell>
          <cell r="N45">
            <v>7.6838317708299995</v>
          </cell>
          <cell r="O45">
            <v>8.1382469387209504</v>
          </cell>
          <cell r="P45">
            <v>109.01005701345429</v>
          </cell>
        </row>
        <row r="46">
          <cell r="C46" t="str">
            <v>06.07 Услуги банка</v>
          </cell>
          <cell r="D46">
            <v>4.7298713333333335</v>
          </cell>
          <cell r="E46">
            <v>4.7298713333333335</v>
          </cell>
          <cell r="F46">
            <v>4.7298713333333335</v>
          </cell>
          <cell r="G46">
            <v>4.7298713333333335</v>
          </cell>
          <cell r="H46">
            <v>4.7298713333333335</v>
          </cell>
          <cell r="I46">
            <v>4.7298713333333335</v>
          </cell>
          <cell r="J46">
            <v>4.7298713333333335</v>
          </cell>
          <cell r="K46">
            <v>4.7298713333333335</v>
          </cell>
          <cell r="L46">
            <v>4.7298713333333335</v>
          </cell>
          <cell r="M46">
            <v>4.7298713333333335</v>
          </cell>
          <cell r="N46">
            <v>4.7298713333333335</v>
          </cell>
          <cell r="O46">
            <v>4.7298713333333335</v>
          </cell>
          <cell r="P46">
            <v>56.758456000000017</v>
          </cell>
        </row>
        <row r="47">
          <cell r="C47" t="str">
            <v>06.08 Арендная плата</v>
          </cell>
          <cell r="D47">
            <v>8.0210052311349322</v>
          </cell>
          <cell r="E47">
            <v>8.0210052311349322</v>
          </cell>
          <cell r="F47">
            <v>8.0210052311349322</v>
          </cell>
          <cell r="G47">
            <v>8.0210052311349322</v>
          </cell>
          <cell r="H47">
            <v>8.0210052311349322</v>
          </cell>
          <cell r="I47">
            <v>8.0210052311349322</v>
          </cell>
          <cell r="J47">
            <v>8.0210052311349322</v>
          </cell>
          <cell r="K47">
            <v>8.0210052311349322</v>
          </cell>
          <cell r="L47">
            <v>8.0210052311349322</v>
          </cell>
          <cell r="M47">
            <v>8.0210052311349322</v>
          </cell>
          <cell r="N47">
            <v>8.0210052311349322</v>
          </cell>
          <cell r="O47">
            <v>8.0210052311349322</v>
          </cell>
          <cell r="P47">
            <v>96.252062773619215</v>
          </cell>
        </row>
        <row r="48">
          <cell r="C48" t="str">
            <v xml:space="preserve">06.09 Подготовка кадров </v>
          </cell>
          <cell r="D48">
            <v>3.1716000000000002</v>
          </cell>
          <cell r="E48">
            <v>9.7498500000000003</v>
          </cell>
          <cell r="F48">
            <v>7.5281000000000002</v>
          </cell>
          <cell r="G48">
            <v>4.7180999999999997</v>
          </cell>
          <cell r="H48">
            <v>6.0580999999999996</v>
          </cell>
          <cell r="I48">
            <v>6.0687999999999995</v>
          </cell>
          <cell r="J48">
            <v>4.0651999999999999</v>
          </cell>
          <cell r="K48">
            <v>3.8597999999999999</v>
          </cell>
          <cell r="L48">
            <v>9.5084999999999997</v>
          </cell>
          <cell r="M48">
            <v>7.1910499999999997</v>
          </cell>
          <cell r="N48">
            <v>6.0798000000000005</v>
          </cell>
          <cell r="O48">
            <v>4.9531499999999999</v>
          </cell>
          <cell r="P48">
            <v>72.952049999999986</v>
          </cell>
        </row>
        <row r="49">
          <cell r="C49" t="str">
            <v>06.10 Дезинфекция, санобработка</v>
          </cell>
          <cell r="D49">
            <v>0.40511677652462563</v>
          </cell>
          <cell r="E49">
            <v>0.56375118052462558</v>
          </cell>
          <cell r="F49">
            <v>1.2231923570746255</v>
          </cell>
          <cell r="G49">
            <v>2.0295857665246255</v>
          </cell>
          <cell r="H49">
            <v>0.85466835577462563</v>
          </cell>
          <cell r="I49">
            <v>2.2566539070246256</v>
          </cell>
          <cell r="J49">
            <v>2.1279981365246257</v>
          </cell>
          <cell r="K49">
            <v>2.1780368437746258</v>
          </cell>
          <cell r="L49">
            <v>2.428352511024626</v>
          </cell>
          <cell r="M49">
            <v>0.55247330652462567</v>
          </cell>
          <cell r="N49">
            <v>0.77432555532462555</v>
          </cell>
          <cell r="O49">
            <v>0.74276299227462572</v>
          </cell>
          <cell r="P49">
            <v>16.136917688895508</v>
          </cell>
        </row>
        <row r="50">
          <cell r="C50" t="str">
            <v>06.11  Услуги автоинспекции (тех.осмотр, пропуска)</v>
          </cell>
          <cell r="D50">
            <v>0.45226450155333331</v>
          </cell>
          <cell r="E50">
            <v>0.45226450155333331</v>
          </cell>
          <cell r="F50">
            <v>0.45226450155333331</v>
          </cell>
          <cell r="G50">
            <v>0.45226450155333331</v>
          </cell>
          <cell r="H50">
            <v>0.45226450155333331</v>
          </cell>
          <cell r="I50">
            <v>0.45226450155333331</v>
          </cell>
          <cell r="J50">
            <v>0.45226450155333331</v>
          </cell>
          <cell r="K50">
            <v>0.45226450155333331</v>
          </cell>
          <cell r="L50">
            <v>0.45226450155333331</v>
          </cell>
          <cell r="M50">
            <v>0.45226450155333331</v>
          </cell>
          <cell r="N50">
            <v>0.45226450155333331</v>
          </cell>
          <cell r="O50">
            <v>0.45226450155333331</v>
          </cell>
          <cell r="P50">
            <v>5.4271740186400015</v>
          </cell>
        </row>
        <row r="51">
          <cell r="C51" t="str">
            <v>06.12 Энергонадзор</v>
          </cell>
          <cell r="D51">
            <v>1.4012066600000002</v>
          </cell>
          <cell r="E51">
            <v>1.4012066600000002</v>
          </cell>
          <cell r="F51">
            <v>1.4012066600000002</v>
          </cell>
          <cell r="G51">
            <v>1.4012066600000002</v>
          </cell>
          <cell r="H51">
            <v>1.4012066600000002</v>
          </cell>
          <cell r="I51">
            <v>1.4012066600000002</v>
          </cell>
          <cell r="J51">
            <v>1.4012066600000002</v>
          </cell>
          <cell r="K51">
            <v>1.4012066600000002</v>
          </cell>
          <cell r="L51">
            <v>1.4012066600000002</v>
          </cell>
          <cell r="M51">
            <v>1.4012066600000002</v>
          </cell>
          <cell r="N51">
            <v>1.4012066600000002</v>
          </cell>
          <cell r="O51">
            <v>1.4012066600000002</v>
          </cell>
          <cell r="P51">
            <v>16.81447992</v>
          </cell>
        </row>
        <row r="52">
          <cell r="C52" t="str">
            <v>06.13 Прочие консалтинговые услуги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10</v>
          </cell>
        </row>
        <row r="53">
          <cell r="C53" t="str">
            <v>06.14 Регулирование частоты</v>
          </cell>
          <cell r="D53">
            <v>24.464000000000002</v>
          </cell>
          <cell r="E53">
            <v>24.463999999999999</v>
          </cell>
          <cell r="F53">
            <v>20.971500000000002</v>
          </cell>
          <cell r="G53">
            <v>24.464000000000002</v>
          </cell>
          <cell r="H53">
            <v>28.655000000000001</v>
          </cell>
          <cell r="I53">
            <v>30.052000000000007</v>
          </cell>
          <cell r="J53">
            <v>30.052</v>
          </cell>
          <cell r="K53">
            <v>30.052</v>
          </cell>
          <cell r="L53">
            <v>30.052</v>
          </cell>
          <cell r="M53">
            <v>28.655000000000001</v>
          </cell>
          <cell r="N53">
            <v>27.258000000000003</v>
          </cell>
          <cell r="O53">
            <v>27.257999999999999</v>
          </cell>
          <cell r="P53">
            <v>326.39749999999998</v>
          </cell>
        </row>
        <row r="54">
          <cell r="C54" t="str">
            <v>06.15  Аудиторские услуги</v>
          </cell>
          <cell r="D54">
            <v>8</v>
          </cell>
          <cell r="E54">
            <v>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4</v>
          </cell>
          <cell r="K54">
            <v>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</v>
          </cell>
        </row>
        <row r="55">
          <cell r="C55" t="str">
            <v xml:space="preserve">06.16 Юридические услуги </v>
          </cell>
          <cell r="D55">
            <v>0.33333333333333331</v>
          </cell>
          <cell r="E55">
            <v>0.33333333333333331</v>
          </cell>
          <cell r="F55">
            <v>0.33333333333333331</v>
          </cell>
          <cell r="G55">
            <v>0.33333333333333331</v>
          </cell>
          <cell r="H55">
            <v>0.33333333333333331</v>
          </cell>
          <cell r="I55">
            <v>0.33333333333333331</v>
          </cell>
          <cell r="J55">
            <v>0.33333333333333331</v>
          </cell>
          <cell r="K55">
            <v>0.33333333333333331</v>
          </cell>
          <cell r="L55">
            <v>0.33333333333333331</v>
          </cell>
          <cell r="M55">
            <v>0.33333333333333331</v>
          </cell>
          <cell r="N55">
            <v>0.33333333333333331</v>
          </cell>
          <cell r="O55">
            <v>0.33333333333333331</v>
          </cell>
          <cell r="P55">
            <v>4</v>
          </cell>
        </row>
        <row r="56">
          <cell r="C56" t="str">
            <v>06.17 Страхование</v>
          </cell>
          <cell r="D56">
            <v>7.4059999999999997</v>
          </cell>
          <cell r="E56">
            <v>0</v>
          </cell>
          <cell r="F56">
            <v>0</v>
          </cell>
          <cell r="G56">
            <v>4.557288999999999</v>
          </cell>
          <cell r="H56">
            <v>0</v>
          </cell>
          <cell r="I56">
            <v>0</v>
          </cell>
          <cell r="J56">
            <v>0</v>
          </cell>
          <cell r="K56">
            <v>15.978902000000001</v>
          </cell>
          <cell r="L56">
            <v>45.983944000000001</v>
          </cell>
          <cell r="M56">
            <v>0</v>
          </cell>
          <cell r="N56">
            <v>0</v>
          </cell>
          <cell r="O56">
            <v>0</v>
          </cell>
          <cell r="P56">
            <v>73.926135000000002</v>
          </cell>
        </row>
        <row r="57">
          <cell r="C57" t="str">
            <v>06.18 Управленческие услуги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06.19 Связи с общественностью</v>
          </cell>
          <cell r="D58">
            <v>0.62408333333333332</v>
          </cell>
          <cell r="E58">
            <v>0.62408333333333332</v>
          </cell>
          <cell r="F58">
            <v>0.62408333333333332</v>
          </cell>
          <cell r="G58">
            <v>0.62408333333333332</v>
          </cell>
          <cell r="H58">
            <v>0.62408333333333332</v>
          </cell>
          <cell r="I58">
            <v>0.62408333333333332</v>
          </cell>
          <cell r="J58">
            <v>0.62408333333333332</v>
          </cell>
          <cell r="K58">
            <v>0.62408333333333332</v>
          </cell>
          <cell r="L58">
            <v>0.62408333333333332</v>
          </cell>
          <cell r="M58">
            <v>0.62408333333333332</v>
          </cell>
          <cell r="N58">
            <v>0.62408333333333332</v>
          </cell>
          <cell r="O58">
            <v>0.62408333333333332</v>
          </cell>
          <cell r="P58">
            <v>7.4889999999999981</v>
          </cell>
        </row>
        <row r="59">
          <cell r="C59" t="str">
            <v>06.20 Оплата за расчет арендной платы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 xml:space="preserve">Итого  услуги </v>
          </cell>
          <cell r="D60">
            <v>99.464406301634739</v>
          </cell>
          <cell r="E60">
            <v>91.540719919898066</v>
          </cell>
          <cell r="F60">
            <v>93.660892803781394</v>
          </cell>
          <cell r="G60">
            <v>102.52028740829797</v>
          </cell>
          <cell r="H60">
            <v>114.18906130248131</v>
          </cell>
          <cell r="I60">
            <v>109.40065465039797</v>
          </cell>
          <cell r="J60">
            <v>105.74686334163131</v>
          </cell>
          <cell r="K60">
            <v>122.00245196314796</v>
          </cell>
          <cell r="L60">
            <v>151.51960213773131</v>
          </cell>
          <cell r="M60">
            <v>98.345907698298078</v>
          </cell>
          <cell r="N60">
            <v>89.057292432031403</v>
          </cell>
          <cell r="O60">
            <v>86.95403487353903</v>
          </cell>
          <cell r="P60">
            <v>1264.4021748328705</v>
          </cell>
        </row>
        <row r="61">
          <cell r="B61" t="str">
            <v>07.00 Услуги по транзиту энергии</v>
          </cell>
          <cell r="D61">
            <v>256.75981392</v>
          </cell>
          <cell r="E61">
            <v>206.16614475000003</v>
          </cell>
          <cell r="F61">
            <v>202.88534827999996</v>
          </cell>
          <cell r="G61">
            <v>182.013352</v>
          </cell>
          <cell r="H61">
            <v>197.19556105000001</v>
          </cell>
          <cell r="I61">
            <v>200.20588950000001</v>
          </cell>
          <cell r="J61">
            <v>198.04189286000002</v>
          </cell>
          <cell r="K61">
            <v>203.26212500445126</v>
          </cell>
          <cell r="L61">
            <v>199.24848071000002</v>
          </cell>
          <cell r="M61">
            <v>245.89929462000001</v>
          </cell>
          <cell r="N61">
            <v>211.37696402000003</v>
          </cell>
          <cell r="O61">
            <v>251.08327575999999</v>
          </cell>
          <cell r="P61">
            <v>2554.1381424744509</v>
          </cell>
        </row>
        <row r="62">
          <cell r="B62" t="str">
            <v>08.00 Расходы по банку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</row>
        <row r="63">
          <cell r="C63" t="str">
            <v>08.01 Проценты за кредит</v>
          </cell>
          <cell r="D63">
            <v>42.137357576979156</v>
          </cell>
          <cell r="E63">
            <v>44.304024246979161</v>
          </cell>
          <cell r="F63">
            <v>48.031107583645827</v>
          </cell>
          <cell r="G63">
            <v>52.60923257697916</v>
          </cell>
          <cell r="H63">
            <v>58.437357580312501</v>
          </cell>
          <cell r="I63">
            <v>65.034232580312491</v>
          </cell>
          <cell r="J63">
            <v>68.867565913645834</v>
          </cell>
          <cell r="K63">
            <v>76.534232580312491</v>
          </cell>
          <cell r="L63">
            <v>178.7749836203125</v>
          </cell>
          <cell r="M63">
            <v>80.852732580312491</v>
          </cell>
          <cell r="N63">
            <v>85.644399246979177</v>
          </cell>
          <cell r="O63">
            <v>90.436065913645834</v>
          </cell>
          <cell r="P63">
            <v>891.66329200041662</v>
          </cell>
        </row>
        <row r="64">
          <cell r="C64" t="str">
            <v>08.02 Курсовая разница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08.03 Банковские коммис.за конверт.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08.04Проценты по векселям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Итого расходы по банку</v>
          </cell>
          <cell r="D67">
            <v>42.137357576979156</v>
          </cell>
          <cell r="E67">
            <v>44.304024246979161</v>
          </cell>
          <cell r="F67">
            <v>48.031107583645827</v>
          </cell>
          <cell r="G67">
            <v>52.60923257697916</v>
          </cell>
          <cell r="H67">
            <v>58.437357580312501</v>
          </cell>
          <cell r="I67">
            <v>65.034232580312491</v>
          </cell>
          <cell r="J67">
            <v>68.867565913645834</v>
          </cell>
          <cell r="K67">
            <v>76.534232580312491</v>
          </cell>
          <cell r="L67">
            <v>178.7749836203125</v>
          </cell>
          <cell r="M67">
            <v>80.852732580312491</v>
          </cell>
          <cell r="N67">
            <v>85.644399246979177</v>
          </cell>
          <cell r="O67">
            <v>90.436065913645834</v>
          </cell>
          <cell r="P67">
            <v>891.66329200041662</v>
          </cell>
        </row>
        <row r="68">
          <cell r="B68" t="str">
            <v>9.00.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10.00 Покупная электроэнергия</v>
          </cell>
          <cell r="D69">
            <v>400.65600000000001</v>
          </cell>
          <cell r="E69">
            <v>316.98200000000003</v>
          </cell>
          <cell r="F69">
            <v>299.404</v>
          </cell>
          <cell r="G69">
            <v>260.62700000000001</v>
          </cell>
          <cell r="H69">
            <v>306.98599999999999</v>
          </cell>
          <cell r="I69">
            <v>321.36799999999999</v>
          </cell>
          <cell r="J69">
            <v>287.79300000000001</v>
          </cell>
          <cell r="K69">
            <v>300.66200000000003</v>
          </cell>
          <cell r="L69">
            <v>317.71299999999997</v>
          </cell>
          <cell r="M69">
            <v>415.58199999999999</v>
          </cell>
          <cell r="N69">
            <v>318.78399999999999</v>
          </cell>
          <cell r="O69">
            <v>403.71599999999995</v>
          </cell>
          <cell r="P69">
            <v>3950.2729999999997</v>
          </cell>
        </row>
        <row r="70">
          <cell r="B70" t="str">
            <v>11.00 Другие расходы</v>
          </cell>
          <cell r="D70">
            <v>3.7613333333333334</v>
          </cell>
          <cell r="E70">
            <v>4.7253333333333343</v>
          </cell>
          <cell r="F70">
            <v>12.571333333333332</v>
          </cell>
          <cell r="G70">
            <v>3.878333333333333</v>
          </cell>
          <cell r="H70">
            <v>5.4663333333333339</v>
          </cell>
          <cell r="I70">
            <v>6.8443333333333332</v>
          </cell>
          <cell r="J70">
            <v>8.137833333333333</v>
          </cell>
          <cell r="K70">
            <v>6.8058333333333341</v>
          </cell>
          <cell r="L70">
            <v>4.4935333333333336</v>
          </cell>
          <cell r="M70">
            <v>3.5353333333333334</v>
          </cell>
          <cell r="N70">
            <v>3.4573333333333336</v>
          </cell>
          <cell r="O70">
            <v>19.402583333333332</v>
          </cell>
          <cell r="P70">
            <v>83.079449999999994</v>
          </cell>
        </row>
        <row r="71">
          <cell r="B71" t="str">
            <v>12.00 Налоги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/>
          </cell>
        </row>
        <row r="72">
          <cell r="C72" t="str">
            <v>12.01 Налог на имущество</v>
          </cell>
          <cell r="D72">
            <v>0</v>
          </cell>
          <cell r="E72">
            <v>75.2</v>
          </cell>
          <cell r="F72">
            <v>0</v>
          </cell>
          <cell r="G72">
            <v>0</v>
          </cell>
          <cell r="H72">
            <v>75.2</v>
          </cell>
          <cell r="I72">
            <v>0</v>
          </cell>
          <cell r="J72">
            <v>0</v>
          </cell>
          <cell r="K72">
            <v>74.8</v>
          </cell>
          <cell r="L72">
            <v>0</v>
          </cell>
          <cell r="M72">
            <v>0</v>
          </cell>
          <cell r="N72">
            <v>74.8</v>
          </cell>
          <cell r="O72">
            <v>0</v>
          </cell>
          <cell r="P72">
            <v>300</v>
          </cell>
        </row>
        <row r="73">
          <cell r="C73" t="str">
            <v xml:space="preserve">12.02 Плата за выбросы </v>
          </cell>
          <cell r="D73">
            <v>151.28948</v>
          </cell>
          <cell r="E73">
            <v>131.31217999999998</v>
          </cell>
          <cell r="F73">
            <v>117.21576</v>
          </cell>
          <cell r="G73">
            <v>63.096170000000008</v>
          </cell>
          <cell r="H73">
            <v>31.801200000000001</v>
          </cell>
          <cell r="I73">
            <v>29.322500000000002</v>
          </cell>
          <cell r="J73">
            <v>30.100100000000001</v>
          </cell>
          <cell r="K73">
            <v>40.829200000000007</v>
          </cell>
          <cell r="L73">
            <v>23.134990000000002</v>
          </cell>
          <cell r="M73">
            <v>60.049160000000001</v>
          </cell>
          <cell r="N73">
            <v>116.52955</v>
          </cell>
          <cell r="O73">
            <v>151.14045999999996</v>
          </cell>
          <cell r="P73">
            <v>945.82074999999998</v>
          </cell>
        </row>
        <row r="74">
          <cell r="C74" t="str">
            <v>12.03  Налог на транспорт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12.04 Налог на прибыль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12.05 Роялти</v>
          </cell>
          <cell r="D76">
            <v>0.151</v>
          </cell>
          <cell r="E76">
            <v>0.126</v>
          </cell>
          <cell r="F76">
            <v>9.8670000000000008E-2</v>
          </cell>
          <cell r="G76">
            <v>0.06</v>
          </cell>
          <cell r="H76">
            <v>3.4000000000000002E-2</v>
          </cell>
          <cell r="I76">
            <v>3.567E-2</v>
          </cell>
          <cell r="J76">
            <v>3.4000000000000002E-2</v>
          </cell>
          <cell r="K76">
            <v>3.4000000000000002E-2</v>
          </cell>
          <cell r="L76">
            <v>3.567E-2</v>
          </cell>
          <cell r="M76">
            <v>5.8000000000000003E-2</v>
          </cell>
          <cell r="N76">
            <v>0.122</v>
          </cell>
          <cell r="O76">
            <v>0.14466999999999999</v>
          </cell>
          <cell r="P76">
            <v>0.93368000000000007</v>
          </cell>
        </row>
        <row r="77">
          <cell r="C77" t="str">
            <v xml:space="preserve">12.06 Плата за воду в бюджет </v>
          </cell>
          <cell r="D77">
            <v>0.97699999999999998</v>
          </cell>
          <cell r="E77">
            <v>0.78800000000000003</v>
          </cell>
          <cell r="F77">
            <v>0.88</v>
          </cell>
          <cell r="G77">
            <v>0.85799999999999998</v>
          </cell>
          <cell r="H77">
            <v>1.105</v>
          </cell>
          <cell r="I77">
            <v>1.28</v>
          </cell>
          <cell r="J77">
            <v>1.2170000000000001</v>
          </cell>
          <cell r="K77">
            <v>1.0900000000000001</v>
          </cell>
          <cell r="L77">
            <v>0.97499999999999998</v>
          </cell>
          <cell r="M77">
            <v>0.88700000000000001</v>
          </cell>
          <cell r="N77">
            <v>0.85799999999999998</v>
          </cell>
          <cell r="O77">
            <v>0.88700000000000001</v>
          </cell>
          <cell r="P77">
            <v>11.802000000000001</v>
          </cell>
        </row>
        <row r="78">
          <cell r="C78" t="str">
            <v>12.07 Налог на аренду земли</v>
          </cell>
          <cell r="D78">
            <v>0</v>
          </cell>
          <cell r="E78">
            <v>23.652999999999999</v>
          </cell>
          <cell r="F78">
            <v>0</v>
          </cell>
          <cell r="G78">
            <v>0</v>
          </cell>
          <cell r="H78">
            <v>23.652000000000001</v>
          </cell>
          <cell r="I78">
            <v>0</v>
          </cell>
          <cell r="J78">
            <v>0</v>
          </cell>
          <cell r="K78">
            <v>23.652000000000001</v>
          </cell>
          <cell r="L78">
            <v>0</v>
          </cell>
          <cell r="M78">
            <v>0</v>
          </cell>
          <cell r="N78">
            <v>23.751999999999999</v>
          </cell>
          <cell r="O78">
            <v>0</v>
          </cell>
          <cell r="P78">
            <v>94.708999999999989</v>
          </cell>
        </row>
        <row r="79">
          <cell r="C79" t="str">
            <v>12.08 Подоходный налог с юр. лиц-нерезидентов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12.09 Акцизный налог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12.12 НДС</v>
          </cell>
          <cell r="D81">
            <v>140.03513599999999</v>
          </cell>
          <cell r="E81">
            <v>150.021647</v>
          </cell>
          <cell r="F81">
            <v>120.54763699999999</v>
          </cell>
          <cell r="G81">
            <v>95.310669000000004</v>
          </cell>
          <cell r="H81">
            <v>57.060882999999997</v>
          </cell>
          <cell r="I81">
            <v>41.493820999999997</v>
          </cell>
          <cell r="J81">
            <v>17.034278</v>
          </cell>
          <cell r="K81">
            <v>6.8637009999999998</v>
          </cell>
          <cell r="L81">
            <v>6.8637009999999998</v>
          </cell>
          <cell r="M81">
            <v>40.027661000000002</v>
          </cell>
          <cell r="N81">
            <v>36.954239999999999</v>
          </cell>
          <cell r="O81">
            <v>23.999535999999999</v>
          </cell>
          <cell r="P81">
            <v>736.21291000000008</v>
          </cell>
        </row>
        <row r="82">
          <cell r="C82" t="str">
            <v>12.13. Налог на использование радиочастотного спектра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12.13. НДС на коммереские потери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Итого налоги</v>
          </cell>
          <cell r="D84">
            <v>292.45261600000003</v>
          </cell>
          <cell r="E84">
            <v>381.10082699999998</v>
          </cell>
          <cell r="F84">
            <v>238.74206700000002</v>
          </cell>
          <cell r="G84">
            <v>159.324839</v>
          </cell>
          <cell r="H84">
            <v>188.85308299999997</v>
          </cell>
          <cell r="I84">
            <v>72.131990999999999</v>
          </cell>
          <cell r="J84">
            <v>48.385378000000003</v>
          </cell>
          <cell r="K84">
            <v>147.268901</v>
          </cell>
          <cell r="L84">
            <v>31.009360999999998</v>
          </cell>
          <cell r="M84">
            <v>101.02182100000002</v>
          </cell>
          <cell r="N84">
            <v>253.01578999999998</v>
          </cell>
          <cell r="O84">
            <v>176.17166599999999</v>
          </cell>
          <cell r="P84">
            <v>2089.4783399999997</v>
          </cell>
        </row>
        <row r="85">
          <cell r="B85" t="str">
            <v>13.00 Резервы и прочие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C86" t="str">
            <v>13.01 Амортизация</v>
          </cell>
          <cell r="D86">
            <v>152.524</v>
          </cell>
          <cell r="E86">
            <v>152.524</v>
          </cell>
          <cell r="F86">
            <v>152.524</v>
          </cell>
          <cell r="G86">
            <v>152.524</v>
          </cell>
          <cell r="H86">
            <v>152.524</v>
          </cell>
          <cell r="I86">
            <v>152.524</v>
          </cell>
          <cell r="J86">
            <v>152.524</v>
          </cell>
          <cell r="K86">
            <v>152.524</v>
          </cell>
          <cell r="L86">
            <v>152.524</v>
          </cell>
          <cell r="M86">
            <v>152.524</v>
          </cell>
          <cell r="N86">
            <v>152.524</v>
          </cell>
          <cell r="O86">
            <v>152.524</v>
          </cell>
          <cell r="P86">
            <v>1830.2879999999996</v>
          </cell>
        </row>
        <row r="87">
          <cell r="C87" t="str">
            <v>13.02 Безнадежные долги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13.03 Штрафы, пени, неустойки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13.04 Резервы по устаревшим материалам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13.05 Прочие начисления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Итого резервы</v>
          </cell>
          <cell r="D91">
            <v>152.524</v>
          </cell>
          <cell r="E91">
            <v>152.524</v>
          </cell>
          <cell r="F91">
            <v>152.524</v>
          </cell>
          <cell r="G91">
            <v>152.524</v>
          </cell>
          <cell r="H91">
            <v>152.524</v>
          </cell>
          <cell r="I91">
            <v>152.524</v>
          </cell>
          <cell r="J91">
            <v>152.524</v>
          </cell>
          <cell r="K91">
            <v>152.524</v>
          </cell>
          <cell r="L91">
            <v>152.524</v>
          </cell>
          <cell r="M91">
            <v>152.524</v>
          </cell>
          <cell r="N91">
            <v>152.524</v>
          </cell>
          <cell r="O91">
            <v>152.524</v>
          </cell>
          <cell r="P91">
            <v>1830.2879999999996</v>
          </cell>
        </row>
        <row r="92">
          <cell r="C92" t="str">
            <v>ТЕКУЩИЕ РАСХОДЫ</v>
          </cell>
          <cell r="D92">
            <v>3591.1048903803908</v>
          </cell>
          <cell r="E92">
            <v>3244.3295971373655</v>
          </cell>
          <cell r="F92">
            <v>2949.025652647163</v>
          </cell>
          <cell r="G92">
            <v>2327.5349932666104</v>
          </cell>
          <cell r="H92">
            <v>2208.1423206016279</v>
          </cell>
          <cell r="I92">
            <v>2029.2238813920494</v>
          </cell>
          <cell r="J92">
            <v>2002.8855106968779</v>
          </cell>
          <cell r="K92">
            <v>2132.3066124852617</v>
          </cell>
          <cell r="L92">
            <v>2190.9120843015476</v>
          </cell>
          <cell r="M92">
            <v>2582.1379881125904</v>
          </cell>
          <cell r="N92">
            <v>3076.6847205827921</v>
          </cell>
          <cell r="O92">
            <v>3777.9473467988219</v>
          </cell>
          <cell r="P92">
            <v>32112.235598403098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Бюджет тек. затрат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$ IS"/>
      <sheetName val="MetaData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свод грузоотпр.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исп.см."/>
      <sheetName val="L&amp;E"/>
      <sheetName val="Cash flows - PBC"/>
      <sheetName val="FA register"/>
      <sheetName val="факс(2005-20гг.)"/>
      <sheetName val="Keys"/>
      <sheetName val="Precios"/>
      <sheetName val="78"/>
      <sheetName val="PM-TE"/>
      <sheetName val="Test"/>
      <sheetName val="1 (2)"/>
      <sheetName val="PIT&amp;PP(2)"/>
      <sheetName val="Settings"/>
      <sheetName val="3НК"/>
      <sheetName val="153541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Гр5(о)"/>
      <sheetName val="Макро"/>
      <sheetName val="7"/>
      <sheetName val="10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Russia Print Version"/>
      <sheetName val="12НК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коммун."/>
      <sheetName val="Служебный ФКРБ"/>
      <sheetName val="Источник финансирования"/>
      <sheetName val="Способ закупки"/>
      <sheetName val="Тип пункта плана"/>
      <sheetName val="breakdown"/>
      <sheetName val="FA depreciation"/>
      <sheetName val="Собственный_капитал"/>
      <sheetName val="стр_245_(2)"/>
      <sheetName val="ввод-вывод_ОС_авг2004-_2005"/>
      <sheetName val="1_вариант__2009_"/>
      <sheetName val="из_сем3"/>
      <sheetName val="US_Dollar_20033"/>
      <sheetName val="SDR_20033"/>
      <sheetName val="Control_Settings"/>
      <sheetName val="GTM_BK"/>
      <sheetName val="Consolidator_Inputs"/>
      <sheetName val="7_1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FP20DB_(3)"/>
      <sheetName val="Курс_валют"/>
      <sheetName val="Другие_расходы"/>
      <sheetName val="Форма_4_кап_зат-ты_(2)"/>
      <sheetName val="2006_AJE_RJE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Financial_ratios_А3"/>
      <sheetName val="2_2_ОтклОТМ1"/>
      <sheetName val="1_3_2_ОТМ1"/>
      <sheetName val="I__Прогноз_доходов"/>
      <sheetName val="H3_100_Rollforward"/>
      <sheetName val="SA_Procedures"/>
      <sheetName val="Пр_41"/>
      <sheetName val="U2_775_-_COGS_comparison_per_su"/>
      <sheetName val="FA_Movement_Kyrg"/>
      <sheetName val="Список_документов"/>
      <sheetName val="ОТЧЕТ_КТЖ_01_01_09"/>
      <sheetName val="д_7_001"/>
      <sheetName val="-расчет_налогов_от_ФОТ__на_2014"/>
      <sheetName val="Non-Statistical_Sampling_Master"/>
      <sheetName val="Global_Data"/>
      <sheetName val="GAAP_TB_30_09_01__detail_p&amp;l"/>
      <sheetName val="8180_(8181,8182)"/>
      <sheetName val="Balance_Sheet"/>
      <sheetName val="Форма3_6"/>
      <sheetName val="FA_Movement_"/>
      <sheetName val="depreciation_testing"/>
      <sheetName val="2кв_"/>
      <sheetName val="$_IS"/>
      <sheetName val="исп_см_"/>
      <sheetName val="Cash_flows_-_PBC"/>
      <sheetName val="FA_register"/>
      <sheetName val="MACRO2_XLM"/>
      <sheetName val="U-ZR_AT1_XLS"/>
      <sheetName val="6НК-cт_"/>
      <sheetName val="Interco_payables&amp;receivables"/>
      <sheetName val="Инв_вл"/>
      <sheetName val="факт_2005_г_"/>
      <sheetName val="свод_грузоотпр_"/>
      <sheetName val="План_произв-ва_(мес_)_(бюджет)"/>
      <sheetName val="Итоговая_таблица"/>
      <sheetName val="Конс "/>
      <sheetName val="Ural med"/>
      <sheetName val="___________________________20_2"/>
      <sheetName val="suppl-pack"/>
      <sheetName val="25. Hidden"/>
      <sheetName val="2. Inpu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 refreshError="1"/>
      <sheetData sheetId="318" refreshError="1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Форма2"/>
      <sheetName val="данн"/>
    </sheetNames>
    <sheetDataSet>
      <sheetData sheetId="0"/>
      <sheetData sheetId="1" refreshError="1"/>
      <sheetData sheetId="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  <sheetName val="Январь"/>
      <sheetName val="Ф3"/>
      <sheetName val="7НК"/>
      <sheetName val="7.1"/>
      <sheetName val="4.Налоги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Comp"/>
      <sheetName val="предприятия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#REF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Налоги"/>
      <sheetName val="list"/>
      <sheetName val="показатели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?"/>
      <sheetName val=""/>
      <sheetName val="Settings"/>
      <sheetName val="Отпуск продукции"/>
      <sheetName val="_ 2_3_2"/>
      <sheetName val="Позиция"/>
      <sheetName val="пожар.охрана"/>
      <sheetName val="рев на 09.06."/>
      <sheetName val="Курсы"/>
      <sheetName val="ТЭП старая"/>
      <sheetName val="д.7.001"/>
      <sheetName val="indx"/>
      <sheetName val="Расчет2000Прямой"/>
      <sheetName val="сброс"/>
      <sheetName val="Бал. тов. пр.-1"/>
      <sheetName val="Транс12дек"/>
      <sheetName val="шкала"/>
      <sheetName val="#"/>
      <sheetName val="Форма2.xls"/>
      <sheetName val="Сеть"/>
      <sheetName val="Тыныс"/>
      <sheetName val="XREF"/>
      <sheetName val="1. Доходы"/>
      <sheetName val="ФП"/>
      <sheetName val="Титул1"/>
      <sheetName val="Спецификация"/>
      <sheetName val="МодельППП (Свод)"/>
      <sheetName val="БиВи (290)"/>
      <sheetName val="450"/>
      <sheetName val="Hidden"/>
      <sheetName val="PL12"/>
      <sheetName val="МАТЕР.433,452"/>
      <sheetName val="Макро"/>
      <sheetName val="PV-date"/>
      <sheetName val="Гр5(о)"/>
      <sheetName val="K6210"/>
      <sheetName val="ИнвестицииСвод"/>
      <sheetName val="Справка ИЦА"/>
      <sheetName val="9 мес 2006 Еркен заполни здесь"/>
      <sheetName val="data"/>
      <sheetName val="Займы"/>
      <sheetName val="КОнфиг"/>
      <sheetName val="форма 3 смета затрат"/>
      <sheetName val="Dictionaries"/>
      <sheetName val="Sheet2"/>
      <sheetName val="РСза 6-м 2012"/>
      <sheetName val="июнь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_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баки _2_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Prelim Cost"/>
      <sheetName val="спр. АРЕМ"/>
      <sheetName val="Официальные курсы"/>
      <sheetName val="ИД"/>
      <sheetName val="смета"/>
      <sheetName val="Накл"/>
      <sheetName val="MATRIX_DA_10"/>
      <sheetName val="АУП командировочные"/>
      <sheetName val="TOC"/>
      <sheetName val="Test of FA Installation"/>
      <sheetName val="Additions"/>
      <sheetName val="персонала"/>
      <sheetName val="ремонт 25"/>
      <sheetName val="пр 6 дох"/>
      <sheetName val="Касс книга"/>
      <sheetName val="справочник"/>
      <sheetName val="Кнфиг сетка"/>
      <sheetName val="Tier1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Sheet5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Сводная"/>
      <sheetName val="450 (2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план"/>
      <sheetName val="списки"/>
      <sheetName val="2008"/>
      <sheetName val="2009"/>
      <sheetName val="Sheet3"/>
      <sheetName val="Продактс"/>
      <sheetName val="Р.11. пр 11.1"/>
      <sheetName val="НДПИ"/>
      <sheetName val="сетка"/>
      <sheetName val="ЦЕХА"/>
      <sheetName val="затрат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>
        <row r="13">
          <cell r="C13" t="str">
            <v/>
          </cell>
        </row>
      </sheetData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>
        <row r="3">
          <cell r="C3" t="str">
            <v>2002 год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Сомн_треб общ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12НК"/>
      <sheetName val="XREF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date_list"/>
      <sheetName val="счетчики"/>
      <sheetName val="Ершова"/>
      <sheetName val="линии"/>
      <sheetName val="06.03 Вневедом. и  пожар.  охр.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Due from banks"/>
      <sheetName val="шаблон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>
        <row r="2">
          <cell r="A2" t="str">
            <v>A B Commerce ТОО</v>
          </cell>
        </row>
      </sheetData>
      <sheetData sheetId="156">
        <row r="2">
          <cell r="A2" t="str">
            <v>A B Commerce ТОО</v>
          </cell>
        </row>
      </sheetData>
      <sheetData sheetId="157">
        <row r="2">
          <cell r="A2" t="str">
            <v>A B Commerce ТОО</v>
          </cell>
        </row>
      </sheetData>
      <sheetData sheetId="158">
        <row r="2">
          <cell r="A2" t="str">
            <v>A B Commerce ТОО</v>
          </cell>
        </row>
      </sheetData>
      <sheetData sheetId="159">
        <row r="2">
          <cell r="A2" t="str">
            <v>A B Commerce ТОО</v>
          </cell>
        </row>
      </sheetData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Лист1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Hidden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исп.см."/>
      <sheetName val="персонала"/>
      <sheetName val="2в"/>
      <sheetName val="общ-нефт"/>
      <sheetName val="2а (4)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База"/>
      <sheetName val="Main Page"/>
      <sheetName val="L-1"/>
      <sheetName val="вознаграждение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линии"/>
      <sheetName val="счетчики"/>
      <sheetName val="потр"/>
      <sheetName val="СН"/>
      <sheetName val="ДД"/>
      <sheetName val="канц"/>
      <sheetName val="Индексы"/>
      <sheetName val="list"/>
      <sheetName val="с 01.08 по 17.10 = 1569 вагонов"/>
      <sheetName val="IS-Cash"/>
      <sheetName val="Loan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IFRS FS"/>
      <sheetName val="83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Настройки"/>
      <sheetName val="Datasheet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"/>
      <sheetName val="ГБ"/>
      <sheetName val="Источник финансирования"/>
      <sheetName val="Месяцы"/>
      <sheetName val="ЭКРБ"/>
      <sheetName val="Способ закупки"/>
      <sheetName val="Лист 1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.145 рос. исп"/>
      <sheetName val="Отд.расх"/>
      <sheetName val="муз колледж"/>
      <sheetName val="7НК"/>
      <sheetName val="Input TI"/>
      <sheetName val="Б.мчас (П)"/>
      <sheetName val="Макро"/>
      <sheetName val="Технический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elim Cost"/>
      <sheetName val="Strat 1H 2008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сн.показ"/>
      <sheetName val="2_Уст_у_ж.д._тупика"/>
      <sheetName val="амортизация"/>
      <sheetName val="Вариант2,1"/>
      <sheetName val="Цена"/>
      <sheetName val="станции"/>
      <sheetName val="EMPLANM"/>
      <sheetName val="700-H"/>
      <sheetName val="5.3. Усл. связи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собственный капитал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10 БО (kzt)"/>
      <sheetName val="общ.фонд  "/>
      <sheetName val="Бюджет"/>
      <sheetName val="3НК"/>
      <sheetName val="Все_по䀀歎쬂⾕⠠倀"/>
      <sheetName val="Все_по䐀⩛ഀ䎃԰_x0000_缀"/>
      <sheetName val="Все_по⠠렀ኣ㠾ኡ耾"/>
      <sheetName val="7  (3)"/>
      <sheetName val="Кнфиг сетка"/>
      <sheetName val="Data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Все_по䐀⩛ഀ䎃԰"/>
      <sheetName val="Все_по/"/>
      <sheetName val="Все_по吀ᥢഀ榃԰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Год"/>
      <sheetName val="Фонд"/>
      <sheetName val="Assump"/>
      <sheetName val="Все_по쬂᎕鐁ᘲ䠺"/>
      <sheetName val="july_03_pg8"/>
      <sheetName val="Общие"/>
      <sheetName val="Все_поԯ"/>
      <sheetName val="Проект"/>
      <sheetName val="Пр4"/>
      <sheetName val="Расчеты ОСД"/>
      <sheetName val="Все_поԯ_x0000_缀_x0000__x0000__x0000_턀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Т2"/>
      <sheetName val="Parameters"/>
      <sheetName val="SBM Reserve"/>
      <sheetName val="Anlagevermögen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пр-во"/>
      <sheetName val="22"/>
      <sheetName val="Brand valuation"/>
      <sheetName val="объекты обществаКокшетау"/>
      <sheetName val="Фин. пок-ли"/>
      <sheetName val="EXR"/>
      <sheetName val="Вход.данные"/>
      <sheetName val="RSOILBAL"/>
      <sheetName val="Все_поԯ_x0000_缀_x0000__x0000__x0000_됀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 xml:space="preserve"> </v>
          </cell>
        </row>
      </sheetData>
      <sheetData sheetId="4" refreshError="1">
        <row r="1">
          <cell r="G1" t="str">
            <v/>
          </cell>
        </row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 xml:space="preserve"> 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 t="str">
            <v xml:space="preserve"> 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 xml:space="preserve"> </v>
          </cell>
        </row>
      </sheetData>
      <sheetData sheetId="10">
        <row r="1">
          <cell r="G1" t="str">
            <v xml:space="preserve"> </v>
          </cell>
        </row>
      </sheetData>
      <sheetData sheetId="11">
        <row r="1">
          <cell r="G1" t="str">
            <v xml:space="preserve"> </v>
          </cell>
        </row>
      </sheetData>
      <sheetData sheetId="12">
        <row r="1">
          <cell r="G1" t="str">
            <v xml:space="preserve"> </v>
          </cell>
        </row>
      </sheetData>
      <sheetData sheetId="13">
        <row r="1">
          <cell r="G1" t="str">
            <v xml:space="preserve"> </v>
          </cell>
        </row>
      </sheetData>
      <sheetData sheetId="14">
        <row r="1">
          <cell r="G1" t="str">
            <v xml:space="preserve"> </v>
          </cell>
        </row>
      </sheetData>
      <sheetData sheetId="15">
        <row r="1">
          <cell r="G1" t="str">
            <v xml:space="preserve"> </v>
          </cell>
        </row>
      </sheetData>
      <sheetData sheetId="16">
        <row r="1">
          <cell r="G1" t="str">
            <v xml:space="preserve"> </v>
          </cell>
        </row>
      </sheetData>
      <sheetData sheetId="17">
        <row r="1">
          <cell r="G1" t="str">
            <v xml:space="preserve"> </v>
          </cell>
        </row>
      </sheetData>
      <sheetData sheetId="18" refreshError="1">
        <row r="1">
          <cell r="G1" t="str">
            <v/>
          </cell>
        </row>
        <row r="2">
          <cell r="G2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>
        <row r="1">
          <cell r="G1">
            <v>0</v>
          </cell>
        </row>
      </sheetData>
      <sheetData sheetId="529">
        <row r="1">
          <cell r="G1" t="str">
            <v/>
          </cell>
        </row>
      </sheetData>
      <sheetData sheetId="530">
        <row r="1">
          <cell r="G1">
            <v>0</v>
          </cell>
        </row>
      </sheetData>
      <sheetData sheetId="531">
        <row r="1">
          <cell r="G1">
            <v>0</v>
          </cell>
        </row>
      </sheetData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 refreshError="1"/>
      <sheetData sheetId="535">
        <row r="1">
          <cell r="G1">
            <v>0</v>
          </cell>
        </row>
      </sheetData>
      <sheetData sheetId="536">
        <row r="1">
          <cell r="G1">
            <v>0</v>
          </cell>
        </row>
      </sheetData>
      <sheetData sheetId="537" refreshError="1"/>
      <sheetData sheetId="538" refreshError="1"/>
      <sheetData sheetId="539" refreshError="1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>
        <row r="1">
          <cell r="G1">
            <v>0</v>
          </cell>
        </row>
      </sheetData>
      <sheetData sheetId="570">
        <row r="1">
          <cell r="G1">
            <v>0</v>
          </cell>
        </row>
      </sheetData>
      <sheetData sheetId="571">
        <row r="1">
          <cell r="G1">
            <v>0</v>
          </cell>
        </row>
      </sheetData>
      <sheetData sheetId="572">
        <row r="1">
          <cell r="G1">
            <v>0</v>
          </cell>
        </row>
      </sheetData>
      <sheetData sheetId="573">
        <row r="1">
          <cell r="G1">
            <v>0</v>
          </cell>
        </row>
      </sheetData>
      <sheetData sheetId="574">
        <row r="1">
          <cell r="G1">
            <v>0</v>
          </cell>
        </row>
      </sheetData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>
        <row r="1">
          <cell r="G1">
            <v>0</v>
          </cell>
        </row>
      </sheetData>
      <sheetData sheetId="595">
        <row r="1">
          <cell r="G1" t="str">
            <v/>
          </cell>
        </row>
      </sheetData>
      <sheetData sheetId="596">
        <row r="1">
          <cell r="G1">
            <v>0</v>
          </cell>
        </row>
      </sheetData>
      <sheetData sheetId="597">
        <row r="1">
          <cell r="G1">
            <v>0</v>
          </cell>
        </row>
      </sheetData>
      <sheetData sheetId="598">
        <row r="1">
          <cell r="G1" t="str">
            <v/>
          </cell>
        </row>
      </sheetData>
      <sheetData sheetId="599">
        <row r="1">
          <cell r="G1" t="str">
            <v/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 t="str">
            <v/>
          </cell>
        </row>
      </sheetData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>
        <row r="1">
          <cell r="G1">
            <v>0</v>
          </cell>
        </row>
      </sheetData>
      <sheetData sheetId="626">
        <row r="1">
          <cell r="G1">
            <v>0</v>
          </cell>
        </row>
      </sheetData>
      <sheetData sheetId="627">
        <row r="1">
          <cell r="G1">
            <v>0</v>
          </cell>
        </row>
      </sheetData>
      <sheetData sheetId="628">
        <row r="1">
          <cell r="G1" t="str">
            <v/>
          </cell>
        </row>
      </sheetData>
      <sheetData sheetId="629">
        <row r="1">
          <cell r="G1" t="str">
            <v/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_225"/>
      <sheetName val="[ДБСП_02_ 2002.xls]___Syzdykb_3"/>
      <sheetName val="[ДБСП_02_ 2002.xls]___Syzdykb_2"/>
      <sheetName val="[ДБСП_02_ 2002.xls]___Syzdykb_4"/>
      <sheetName val="[ДБСП_02_ 2002.xls]___Syzdyk_14"/>
      <sheetName val="[ДБСП_02_ 2002.xls]___Syzdykb_7"/>
      <sheetName val="[ДБСП_02_ 2002.xls]___Syzdykb_5"/>
      <sheetName val="[ДБСП_02_ 2002.xls]___Syzdykb_6"/>
      <sheetName val="[ДБСП_02_ 2002.xls]___Syzdyk_13"/>
      <sheetName val="[ДБСП_02_ 2002.xls]___Syzdyk_11"/>
      <sheetName val="[ДБСП_02_ 2002.xls]___Syzdyk_10"/>
      <sheetName val="[ДБСП_02_ 2002.xls]___Syzdykb_8"/>
      <sheetName val="[ДБСП_02_ 2002.xls]___Syzdykb_9"/>
      <sheetName val="[ДБСП_02_ 2002.xls]___Syzdyk_12"/>
      <sheetName val="[ДБСП_02_ 2002.xls]___Syzdyk_17"/>
      <sheetName val="[ДБСП_02_ 2002.xls]___Syzdyk_15"/>
      <sheetName val="[ДБСП_02_ 2002.xls]___Syzdyk_16"/>
      <sheetName val="[ДБСП_02_ 2002.xls]___Syzdyk_20"/>
      <sheetName val="[ДБСП_02_ 2002.xls]___Syzdyk_18"/>
      <sheetName val="[ДБСП_02_ 2002.xls]___Syzdyk_19"/>
      <sheetName val="[ДБСП_02_ 2002.xls]___Syzdyk_21"/>
      <sheetName val="[ДБСП_02_ 2002.xls]___Syzdyk_22"/>
      <sheetName val="[ДБСП_02_ 2002.xls]___Syzdyk_23"/>
      <sheetName val="[ДБСП_02_ 2002.xls]___Syzdyk_24"/>
      <sheetName val="[ДБСП_02_ 2002.xls]___Syzdyk_25"/>
      <sheetName val="[ДБСП_02_ 2002.xls]___Syzdyk_26"/>
      <sheetName val="[ДБСП_02_ 2002.xls]___Syzdyk_27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6"/>
      <sheetName val="[ДБСП_02_ 2002.xls]___Syzdyk_32"/>
      <sheetName val="[ДБСП_02_ 2002.xls]___Syzdyk_35"/>
      <sheetName val="[ДБСП_02_ 2002.xls]___Syzdyk_33"/>
      <sheetName val="[ДБСП_02_ 2002.xls]___Syzdyk_34"/>
      <sheetName val="[ДБСП_02_ 2002.xls]___Syzdyk_49"/>
      <sheetName val="[ДБСП_02_ 2002.xls]___Syzdyk_38"/>
      <sheetName val="[ДБСП_02_ 2002.xls]___Syzdyk_37"/>
      <sheetName val="[ДБСП_02_ 2002.xls]___Syzdyk_45"/>
      <sheetName val="[ДБСП_02_ 2002.xls]___Syzdyk_42"/>
      <sheetName val="[ДБСП_02_ 2002.xls]___Syzdyk_39"/>
      <sheetName val="[ДБСП_02_ 2002.xls]___Syzdyk_40"/>
      <sheetName val="[ДБСП_02_ 2002.xls]___Syzdyk_41"/>
      <sheetName val="[ДБСП_02_ 2002.xls]___Syzdyk_44"/>
      <sheetName val="[ДБСП_02_ 2002.xls]___Syzdyk_43"/>
      <sheetName val="[ДБСП_02_ 2002.xls]___Syzdyk_46"/>
      <sheetName val="[ДБСП_02_ 2002.xls]___Syzdyk_47"/>
      <sheetName val="[ДБСП_02_ 2002.xls]___Syzdyk_48"/>
      <sheetName val="[ДБСП_02_ 2002.xls]___Syzdyk_50"/>
      <sheetName val="[ДБСП_02_ 2002.xls]___Syzdyk_53"/>
      <sheetName val="[ДБСП_02_ 2002.xls]___Syzdyk_52"/>
      <sheetName val="[ДБСП_02_ 2002.xls]___Syzdyk_51"/>
      <sheetName val="[ДБСП_02_ 2002.xls]___Syzdyk_54"/>
      <sheetName val="[ДБСП_02_ 2002.xls]___Syzdyk_55"/>
      <sheetName val="[ДБСП_02_ 2002.xls]___Syzdy_126"/>
      <sheetName val="[ДБСП_02_ 2002.xls]___Syzdyk_56"/>
      <sheetName val="[ДБСП_02_ 2002.xls]___Syzdyk_57"/>
      <sheetName val="[ДБСП_02_ 2002.xls]___Syzdyk_71"/>
      <sheetName val="[ДБСП_02_ 2002.xls]___Syzdyk_69"/>
      <sheetName val="[ДБСП_02_ 2002.xls]___Syzdyk_62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3"/>
      <sheetName val="[ДБСП_02_ 2002.xls]___Syzdyk_64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Все_поԯ_x0000_缀_x0000__x0000__x0000_턀"/>
      <sheetName val="Input 2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  <sheetName val="Форма2"/>
      <sheetName val="Общие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  <sheetName val="Энергия"/>
      <sheetName val="Предпосыл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 № 18"/>
      <sheetName val="Приложение № 10"/>
      <sheetName val="Расшифровка к прил № 10"/>
      <sheetName val="Первичный свод"/>
      <sheetName val="Корректировка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  <sheetName val="7.1"/>
      <sheetName val="Добыча нефти4"/>
      <sheetName val="поставка сравн13"/>
      <sheetName val="П"/>
      <sheetName val="Вход"/>
      <sheetName val="расход"/>
      <sheetName val="3БО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  <sheetName val="Износ ОС проект 2009 (новый в)"/>
      <sheetName val="Износ ОС проект 2009 (старый в)"/>
      <sheetName val="Бюджет04_1"/>
      <sheetName val="Справка ИЦА"/>
    </sheetNames>
    <sheetDataSet>
      <sheetData sheetId="0" refreshError="1"/>
      <sheetData sheetId="1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H14" t="str">
            <v xml:space="preserve"> +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1.8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95538</v>
          </cell>
          <cell r="K15">
            <v>1205</v>
          </cell>
          <cell r="L15">
            <v>145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148948</v>
          </cell>
          <cell r="K16">
            <v>364</v>
          </cell>
          <cell r="L16">
            <v>72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71183</v>
          </cell>
          <cell r="K17">
            <v>8959</v>
          </cell>
          <cell r="L17">
            <v>1729</v>
          </cell>
          <cell r="N17">
            <v>10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231751</v>
          </cell>
          <cell r="K19">
            <v>1221</v>
          </cell>
          <cell r="L19">
            <v>612</v>
          </cell>
          <cell r="N19">
            <v>20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 xml:space="preserve"> +</v>
          </cell>
          <cell r="J20">
            <v>281641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1.8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I21" t="str">
            <v xml:space="preserve"> +</v>
          </cell>
          <cell r="J21">
            <v>41962</v>
          </cell>
          <cell r="K21">
            <v>6276</v>
          </cell>
          <cell r="M21">
            <v>2540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неиспр.</v>
          </cell>
          <cell r="I22" t="str">
            <v xml:space="preserve"> +</v>
          </cell>
          <cell r="J22" t="str">
            <v>214843</v>
          </cell>
          <cell r="K22">
            <v>8232</v>
          </cell>
          <cell r="M22">
            <v>3078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238010</v>
          </cell>
          <cell r="K23">
            <v>5215</v>
          </cell>
          <cell r="M23">
            <v>2118</v>
          </cell>
          <cell r="N23">
            <v>40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191171</v>
          </cell>
          <cell r="K25">
            <v>2249</v>
          </cell>
          <cell r="L25">
            <v>905</v>
          </cell>
          <cell r="N25">
            <v>13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189513</v>
          </cell>
          <cell r="K26">
            <v>4069</v>
          </cell>
          <cell r="M26">
            <v>1637</v>
          </cell>
          <cell r="N26">
            <v>28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199957</v>
          </cell>
          <cell r="K28">
            <v>7279</v>
          </cell>
          <cell r="M28">
            <v>3410</v>
          </cell>
          <cell r="N28">
            <v>15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неиспр.</v>
          </cell>
          <cell r="I29" t="str">
            <v xml:space="preserve"> +</v>
          </cell>
          <cell r="J29">
            <v>415334</v>
          </cell>
          <cell r="K29">
            <v>1420</v>
          </cell>
          <cell r="M29">
            <v>742</v>
          </cell>
          <cell r="N29">
            <v>40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I30" t="str">
            <v xml:space="preserve"> +</v>
          </cell>
          <cell r="J30">
            <v>21658</v>
          </cell>
          <cell r="K30">
            <v>2560</v>
          </cell>
          <cell r="M30">
            <v>110</v>
          </cell>
          <cell r="N30">
            <v>26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40882</v>
          </cell>
          <cell r="K31">
            <v>1642</v>
          </cell>
          <cell r="L31">
            <v>582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204531</v>
          </cell>
          <cell r="K32">
            <v>4067</v>
          </cell>
          <cell r="L32">
            <v>2219</v>
          </cell>
          <cell r="N32">
            <v>16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>
            <v>118323</v>
          </cell>
          <cell r="K33">
            <v>3652</v>
          </cell>
          <cell r="L33">
            <v>2863</v>
          </cell>
          <cell r="N33">
            <v>37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250676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74175</v>
          </cell>
          <cell r="K35">
            <v>190</v>
          </cell>
          <cell r="L35">
            <v>64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22852</v>
          </cell>
          <cell r="K37">
            <v>428</v>
          </cell>
          <cell r="M37">
            <v>777</v>
          </cell>
          <cell r="N37">
            <v>35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>
            <v>229234</v>
          </cell>
          <cell r="K38">
            <v>10</v>
          </cell>
          <cell r="L38">
            <v>120</v>
          </cell>
          <cell r="M38">
            <v>25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>
            <v>255627</v>
          </cell>
          <cell r="K39">
            <v>1217</v>
          </cell>
          <cell r="M39">
            <v>629</v>
          </cell>
          <cell r="N39">
            <v>18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>
            <v>72228</v>
          </cell>
          <cell r="K40">
            <v>1160</v>
          </cell>
          <cell r="L40">
            <v>735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неиспр.</v>
          </cell>
          <cell r="I41" t="str">
            <v xml:space="preserve"> +</v>
          </cell>
          <cell r="J41" t="str">
            <v>217001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>
            <v>49366</v>
          </cell>
          <cell r="K42">
            <v>49336</v>
          </cell>
          <cell r="L42">
            <v>60</v>
          </cell>
          <cell r="M42">
            <v>10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I43" t="str">
            <v xml:space="preserve"> +</v>
          </cell>
          <cell r="J43">
            <v>15059</v>
          </cell>
          <cell r="K43">
            <v>2481</v>
          </cell>
          <cell r="L43">
            <v>20</v>
          </cell>
          <cell r="M43">
            <v>1295</v>
          </cell>
          <cell r="N43">
            <v>45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14760.5</v>
          </cell>
          <cell r="N45">
            <v>60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7832.5</v>
          </cell>
          <cell r="K46">
            <v>56.5</v>
          </cell>
          <cell r="M46">
            <v>389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6692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1915</v>
          </cell>
          <cell r="K48">
            <v>48</v>
          </cell>
          <cell r="L48">
            <v>10</v>
          </cell>
          <cell r="M48">
            <v>417</v>
          </cell>
          <cell r="N48">
            <v>225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>
            <v>1629</v>
          </cell>
          <cell r="K50">
            <v>29</v>
          </cell>
          <cell r="L50">
            <v>6</v>
          </cell>
          <cell r="M50">
            <v>240</v>
          </cell>
          <cell r="N50">
            <v>20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85-04АО</v>
          </cell>
          <cell r="G52" t="str">
            <v>испр.</v>
          </cell>
          <cell r="I52" t="str">
            <v xml:space="preserve"> +</v>
          </cell>
          <cell r="J52">
            <v>7518</v>
          </cell>
          <cell r="K52">
            <v>103</v>
          </cell>
          <cell r="M52">
            <v>4193</v>
          </cell>
          <cell r="N52">
            <v>116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4077</v>
          </cell>
          <cell r="K53">
            <v>18.600000000000001</v>
          </cell>
          <cell r="M53">
            <v>244</v>
          </cell>
          <cell r="N53">
            <v>23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I55" t="str">
            <v xml:space="preserve"> +</v>
          </cell>
          <cell r="J55">
            <v>584</v>
          </cell>
          <cell r="K55">
            <v>51.5</v>
          </cell>
          <cell r="M55">
            <v>465</v>
          </cell>
          <cell r="N55">
            <v>10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423</v>
          </cell>
          <cell r="G57" t="str">
            <v>неиспр.</v>
          </cell>
          <cell r="I57" t="str">
            <v xml:space="preserve"> +</v>
          </cell>
          <cell r="J57">
            <v>12777</v>
          </cell>
          <cell r="K57">
            <v>6</v>
          </cell>
          <cell r="M57">
            <v>150</v>
          </cell>
          <cell r="N57">
            <v>13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196189</v>
          </cell>
          <cell r="K60">
            <v>5594</v>
          </cell>
          <cell r="M60">
            <v>2348</v>
          </cell>
          <cell r="N60">
            <v>63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201140</v>
          </cell>
          <cell r="K61">
            <v>7791</v>
          </cell>
          <cell r="M61">
            <v>3230</v>
          </cell>
          <cell r="N61">
            <v>69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>
            <v>116839</v>
          </cell>
          <cell r="K64">
            <v>135</v>
          </cell>
          <cell r="M64">
            <v>2760</v>
          </cell>
          <cell r="N64">
            <v>85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>
            <v>141914</v>
          </cell>
          <cell r="K65">
            <v>468</v>
          </cell>
          <cell r="M65">
            <v>5270</v>
          </cell>
          <cell r="N65">
            <v>60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>
            <v>8610</v>
          </cell>
          <cell r="K66">
            <v>922</v>
          </cell>
          <cell r="M66">
            <v>4148</v>
          </cell>
          <cell r="N66">
            <v>32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>
            <v>206540</v>
          </cell>
          <cell r="K68">
            <v>615</v>
          </cell>
          <cell r="M68">
            <v>1024</v>
          </cell>
          <cell r="N68">
            <v>85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>
            <v>11187</v>
          </cell>
          <cell r="K69">
            <v>281</v>
          </cell>
          <cell r="M69">
            <v>512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>
            <v>337233</v>
          </cell>
          <cell r="N70">
            <v>5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407183</v>
          </cell>
          <cell r="K71">
            <v>1995</v>
          </cell>
          <cell r="M71">
            <v>1260</v>
          </cell>
          <cell r="N71">
            <v>45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>
            <v>4429</v>
          </cell>
          <cell r="N72">
            <v>14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H73" t="str">
            <v xml:space="preserve"> +</v>
          </cell>
          <cell r="J73">
            <v>376490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1.8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>
            <v>199972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283260</v>
          </cell>
          <cell r="K75">
            <v>2703</v>
          </cell>
          <cell r="L75">
            <v>965</v>
          </cell>
          <cell r="N75">
            <v>10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>
            <v>23035</v>
          </cell>
          <cell r="K76">
            <v>2142</v>
          </cell>
          <cell r="L76">
            <v>980</v>
          </cell>
          <cell r="N76">
            <v>23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10841</v>
          </cell>
          <cell r="K78">
            <v>25.5</v>
          </cell>
          <cell r="M78">
            <v>290</v>
          </cell>
          <cell r="N78">
            <v>30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8659</v>
          </cell>
          <cell r="K79">
            <v>56.5</v>
          </cell>
          <cell r="L79">
            <v>6</v>
          </cell>
          <cell r="M79">
            <v>805</v>
          </cell>
          <cell r="N79">
            <v>83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301922</v>
          </cell>
          <cell r="K86">
            <v>4946</v>
          </cell>
          <cell r="L86">
            <v>875</v>
          </cell>
          <cell r="N86">
            <v>16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неиспр.</v>
          </cell>
          <cell r="I88" t="str">
            <v xml:space="preserve"> +</v>
          </cell>
          <cell r="J88">
            <v>152672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>
            <v>153439</v>
          </cell>
          <cell r="K89">
            <v>160</v>
          </cell>
          <cell r="L89">
            <v>313</v>
          </cell>
          <cell r="N89">
            <v>2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>
            <v>47191</v>
          </cell>
          <cell r="K90">
            <v>18</v>
          </cell>
          <cell r="L90">
            <v>10</v>
          </cell>
          <cell r="N90">
            <v>10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9757</v>
          </cell>
          <cell r="K92">
            <v>1302</v>
          </cell>
          <cell r="L92">
            <v>860</v>
          </cell>
          <cell r="N92">
            <v>9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H93" t="str">
            <v xml:space="preserve"> +</v>
          </cell>
          <cell r="J93">
            <v>62141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1.8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>
            <v>208777</v>
          </cell>
          <cell r="K94">
            <v>822</v>
          </cell>
          <cell r="M94">
            <v>501</v>
          </cell>
          <cell r="N94">
            <v>44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2178</v>
          </cell>
          <cell r="K100">
            <v>28</v>
          </cell>
          <cell r="M100">
            <v>147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</row>
        <row r="103">
          <cell r="A103">
            <v>90</v>
          </cell>
          <cell r="C103" t="str">
            <v>Всего по АЛПУ</v>
          </cell>
          <cell r="L103">
            <v>14151</v>
          </cell>
          <cell r="M103">
            <v>44764</v>
          </cell>
          <cell r="N103">
            <v>1540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514985</v>
          </cell>
          <cell r="K106">
            <v>4001</v>
          </cell>
          <cell r="L106">
            <v>703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H107" t="str">
            <v xml:space="preserve"> +</v>
          </cell>
          <cell r="J107">
            <v>57337</v>
          </cell>
          <cell r="K107">
            <v>6397</v>
          </cell>
          <cell r="L107">
            <v>1122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1.8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испр.</v>
          </cell>
          <cell r="I109" t="str">
            <v xml:space="preserve"> +</v>
          </cell>
          <cell r="J109">
            <v>184255</v>
          </cell>
          <cell r="K109">
            <v>4571</v>
          </cell>
          <cell r="M109">
            <v>1598</v>
          </cell>
          <cell r="N109">
            <v>43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367419</v>
          </cell>
          <cell r="K110">
            <v>855</v>
          </cell>
          <cell r="M110">
            <v>279</v>
          </cell>
          <cell r="N110">
            <v>15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147166</v>
          </cell>
          <cell r="K111">
            <v>2093</v>
          </cell>
          <cell r="L111">
            <v>1228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33121</v>
          </cell>
          <cell r="K112">
            <v>5099</v>
          </cell>
          <cell r="M112">
            <v>2203</v>
          </cell>
          <cell r="N112">
            <v>10</v>
          </cell>
          <cell r="Q112">
            <v>34.5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164272</v>
          </cell>
          <cell r="K114">
            <v>4651</v>
          </cell>
          <cell r="L114">
            <v>6</v>
          </cell>
          <cell r="M114">
            <v>1636</v>
          </cell>
          <cell r="N114">
            <v>57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испр.</v>
          </cell>
          <cell r="H115" t="str">
            <v xml:space="preserve"> +</v>
          </cell>
          <cell r="J115">
            <v>106066</v>
          </cell>
          <cell r="K115">
            <v>2781</v>
          </cell>
          <cell r="L115">
            <v>996</v>
          </cell>
          <cell r="N115">
            <v>6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96436</v>
          </cell>
          <cell r="K117">
            <v>347</v>
          </cell>
          <cell r="M117">
            <v>171</v>
          </cell>
          <cell r="N117">
            <v>32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>
            <v>713164</v>
          </cell>
          <cell r="K118">
            <v>3840</v>
          </cell>
          <cell r="L118">
            <v>20</v>
          </cell>
          <cell r="M118">
            <v>1601</v>
          </cell>
          <cell r="N118">
            <v>18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311537</v>
          </cell>
          <cell r="K119">
            <v>3756</v>
          </cell>
          <cell r="L119">
            <v>10</v>
          </cell>
          <cell r="M119">
            <v>1197</v>
          </cell>
          <cell r="N119">
            <v>55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>
            <v>347428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329302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K122">
            <v>150</v>
          </cell>
          <cell r="L122">
            <v>53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344200</v>
          </cell>
          <cell r="K126">
            <v>2752</v>
          </cell>
          <cell r="M126">
            <v>938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192493</v>
          </cell>
          <cell r="K127">
            <v>355</v>
          </cell>
          <cell r="M127">
            <v>125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>
            <v>6328</v>
          </cell>
          <cell r="K130">
            <v>405</v>
          </cell>
          <cell r="L130">
            <v>30</v>
          </cell>
          <cell r="M130">
            <v>961</v>
          </cell>
          <cell r="N130">
            <v>5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66987</v>
          </cell>
          <cell r="K131">
            <v>80</v>
          </cell>
          <cell r="L131">
            <v>22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155060</v>
          </cell>
          <cell r="K132">
            <v>1320</v>
          </cell>
          <cell r="L132">
            <v>5</v>
          </cell>
          <cell r="M132">
            <v>506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143399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>
            <v>8761</v>
          </cell>
          <cell r="K134">
            <v>10</v>
          </cell>
          <cell r="L134">
            <v>121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24305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30507</v>
          </cell>
          <cell r="K137">
            <v>126</v>
          </cell>
          <cell r="L137">
            <v>10</v>
          </cell>
          <cell r="M137">
            <v>5128</v>
          </cell>
          <cell r="N137">
            <v>33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испр.</v>
          </cell>
          <cell r="I138" t="str">
            <v xml:space="preserve"> +</v>
          </cell>
          <cell r="J138">
            <v>3800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испр.</v>
          </cell>
          <cell r="I140" t="str">
            <v xml:space="preserve"> +</v>
          </cell>
          <cell r="J140">
            <v>4947</v>
          </cell>
          <cell r="K140">
            <v>5</v>
          </cell>
          <cell r="M140">
            <v>48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2533</v>
          </cell>
          <cell r="K141">
            <v>50</v>
          </cell>
          <cell r="L141">
            <v>30</v>
          </cell>
          <cell r="M141">
            <v>734</v>
          </cell>
          <cell r="N141">
            <v>10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5957</v>
          </cell>
          <cell r="K142">
            <v>689</v>
          </cell>
          <cell r="M142">
            <v>6821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5051</v>
          </cell>
          <cell r="K143">
            <v>82</v>
          </cell>
          <cell r="M143">
            <v>699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7421</v>
          </cell>
          <cell r="K144">
            <v>21</v>
          </cell>
          <cell r="L144">
            <v>11</v>
          </cell>
          <cell r="M144">
            <v>207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2016</v>
          </cell>
          <cell r="K145">
            <v>43</v>
          </cell>
          <cell r="L145">
            <v>35</v>
          </cell>
          <cell r="M145">
            <v>633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I147" t="str">
            <v xml:space="preserve"> +</v>
          </cell>
          <cell r="J147">
            <v>244</v>
          </cell>
          <cell r="K147">
            <v>7</v>
          </cell>
          <cell r="M147">
            <v>98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испр.</v>
          </cell>
          <cell r="I149" t="str">
            <v xml:space="preserve"> +</v>
          </cell>
          <cell r="J149">
            <v>475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I150" t="str">
            <v xml:space="preserve"> +</v>
          </cell>
          <cell r="J150">
            <v>3429</v>
          </cell>
          <cell r="K150">
            <v>65</v>
          </cell>
          <cell r="M150">
            <v>360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I151" t="str">
            <v xml:space="preserve"> +</v>
          </cell>
          <cell r="J151">
            <v>30196</v>
          </cell>
          <cell r="K151">
            <v>20</v>
          </cell>
          <cell r="L151">
            <v>30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66678</v>
          </cell>
          <cell r="K153">
            <v>2782</v>
          </cell>
          <cell r="L153">
            <v>738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50383</v>
          </cell>
          <cell r="K154">
            <v>1040</v>
          </cell>
          <cell r="M154">
            <v>502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113347</v>
          </cell>
          <cell r="K156">
            <v>733</v>
          </cell>
          <cell r="M156">
            <v>348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>
            <v>9640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4361</v>
          </cell>
          <cell r="K158">
            <v>66</v>
          </cell>
          <cell r="M158">
            <v>2760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8359</v>
          </cell>
          <cell r="K159">
            <v>10</v>
          </cell>
          <cell r="M159">
            <v>147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K160">
            <v>1200</v>
          </cell>
          <cell r="M160">
            <v>9240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K161">
            <v>28</v>
          </cell>
          <cell r="M161">
            <v>1255</v>
          </cell>
          <cell r="N161">
            <v>35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K162">
            <v>56</v>
          </cell>
          <cell r="M162">
            <v>280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I163" t="str">
            <v xml:space="preserve"> +</v>
          </cell>
          <cell r="J163">
            <v>174</v>
          </cell>
          <cell r="K163">
            <v>6</v>
          </cell>
          <cell r="M163">
            <v>51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H164" t="str">
            <v xml:space="preserve"> +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1.8</v>
          </cell>
        </row>
        <row r="165">
          <cell r="A165">
            <v>152</v>
          </cell>
          <cell r="C165" t="str">
            <v>ДЭС-100    э.ст.</v>
          </cell>
          <cell r="I165" t="str">
            <v xml:space="preserve"> +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5170</v>
          </cell>
          <cell r="M166">
            <v>40673</v>
          </cell>
          <cell r="N166">
            <v>329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433073</v>
          </cell>
          <cell r="K169">
            <v>7899</v>
          </cell>
          <cell r="L169">
            <v>1386</v>
          </cell>
          <cell r="N169">
            <v>38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333856</v>
          </cell>
          <cell r="K170">
            <v>2944</v>
          </cell>
          <cell r="L170">
            <v>530</v>
          </cell>
          <cell r="N170">
            <v>19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49577</v>
          </cell>
          <cell r="K171">
            <v>7339</v>
          </cell>
          <cell r="L171">
            <v>1476</v>
          </cell>
          <cell r="N171">
            <v>31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311706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38269</v>
          </cell>
          <cell r="K175">
            <v>12237</v>
          </cell>
          <cell r="M175">
            <v>754</v>
          </cell>
          <cell r="N175">
            <v>22</v>
          </cell>
          <cell r="Q175">
            <v>28.5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238395</v>
          </cell>
          <cell r="K176">
            <v>4484</v>
          </cell>
          <cell r="L176">
            <v>1508</v>
          </cell>
          <cell r="N176">
            <v>34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90303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200906</v>
          </cell>
          <cell r="K178">
            <v>7440</v>
          </cell>
          <cell r="M178">
            <v>3545</v>
          </cell>
          <cell r="N178">
            <v>100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160983</v>
          </cell>
          <cell r="K180">
            <v>2710</v>
          </cell>
          <cell r="M180">
            <v>1221</v>
          </cell>
          <cell r="N180">
            <v>39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155748</v>
          </cell>
          <cell r="K181">
            <v>6163</v>
          </cell>
          <cell r="M181">
            <v>2760</v>
          </cell>
          <cell r="N181">
            <v>72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93613</v>
          </cell>
          <cell r="K182">
            <v>1923</v>
          </cell>
          <cell r="L182">
            <v>760</v>
          </cell>
          <cell r="N182">
            <v>16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151821</v>
          </cell>
          <cell r="K184">
            <v>2220</v>
          </cell>
          <cell r="L184">
            <v>878</v>
          </cell>
          <cell r="N184">
            <v>23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223505</v>
          </cell>
          <cell r="K185">
            <v>4650</v>
          </cell>
          <cell r="M185">
            <v>1380</v>
          </cell>
          <cell r="N185">
            <v>40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неиспр.</v>
          </cell>
          <cell r="I186" t="str">
            <v xml:space="preserve"> +</v>
          </cell>
          <cell r="J186">
            <v>142176</v>
          </cell>
          <cell r="K186">
            <v>4920</v>
          </cell>
          <cell r="M186">
            <v>1809</v>
          </cell>
          <cell r="N186">
            <v>51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227604</v>
          </cell>
          <cell r="K187">
            <v>3215</v>
          </cell>
          <cell r="M187">
            <v>1131</v>
          </cell>
          <cell r="N187">
            <v>27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17560</v>
          </cell>
          <cell r="K188">
            <v>3589</v>
          </cell>
          <cell r="M188">
            <v>1561</v>
          </cell>
          <cell r="N188">
            <v>43</v>
          </cell>
          <cell r="Q188">
            <v>34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I189" t="str">
            <v xml:space="preserve"> +</v>
          </cell>
          <cell r="J189">
            <v>4975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117943</v>
          </cell>
          <cell r="K190">
            <v>1325</v>
          </cell>
          <cell r="M190">
            <v>597</v>
          </cell>
          <cell r="N190">
            <v>22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249837</v>
          </cell>
          <cell r="K191">
            <v>4086</v>
          </cell>
          <cell r="L191">
            <v>2066</v>
          </cell>
          <cell r="N191">
            <v>52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неиспр.</v>
          </cell>
          <cell r="H192" t="str">
            <v xml:space="preserve"> +</v>
          </cell>
          <cell r="J192">
            <v>5940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K195">
            <v>1579</v>
          </cell>
          <cell r="L195">
            <v>798</v>
          </cell>
          <cell r="N195">
            <v>17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105272</v>
          </cell>
          <cell r="K196">
            <v>5210</v>
          </cell>
          <cell r="L196">
            <v>2839</v>
          </cell>
          <cell r="N196">
            <v>54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6510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I199" t="str">
            <v xml:space="preserve"> +</v>
          </cell>
          <cell r="J199">
            <v>35374</v>
          </cell>
          <cell r="K199">
            <v>1171</v>
          </cell>
          <cell r="M199">
            <v>1677</v>
          </cell>
          <cell r="N199">
            <v>35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неиспр.</v>
          </cell>
          <cell r="I201" t="str">
            <v xml:space="preserve"> +</v>
          </cell>
          <cell r="J201">
            <v>34761</v>
          </cell>
          <cell r="K201">
            <v>179</v>
          </cell>
          <cell r="M201">
            <v>7523</v>
          </cell>
          <cell r="N201">
            <v>231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8471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I204" t="str">
            <v xml:space="preserve"> +</v>
          </cell>
          <cell r="J204">
            <v>237</v>
          </cell>
          <cell r="K204">
            <v>4</v>
          </cell>
          <cell r="M204">
            <v>101</v>
          </cell>
          <cell r="N204">
            <v>3</v>
          </cell>
          <cell r="Q204">
            <v>9.1999999999999993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K205">
            <v>720</v>
          </cell>
          <cell r="M205">
            <v>10584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746</v>
          </cell>
          <cell r="K206">
            <v>852</v>
          </cell>
          <cell r="M206">
            <v>12524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K207">
            <v>120</v>
          </cell>
          <cell r="M207">
            <v>1152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837</v>
          </cell>
          <cell r="K208">
            <v>1200</v>
          </cell>
          <cell r="M208">
            <v>11880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1322</v>
          </cell>
          <cell r="K209">
            <v>292</v>
          </cell>
          <cell r="M209">
            <v>13097</v>
          </cell>
          <cell r="N209">
            <v>280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I210" t="str">
            <v xml:space="preserve"> +</v>
          </cell>
          <cell r="J210">
            <v>252</v>
          </cell>
          <cell r="K210">
            <v>5</v>
          </cell>
          <cell r="M210">
            <v>132</v>
          </cell>
          <cell r="N210">
            <v>6</v>
          </cell>
          <cell r="Q210">
            <v>14.5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I211" t="str">
            <v xml:space="preserve"> +</v>
          </cell>
          <cell r="J211">
            <v>2579</v>
          </cell>
          <cell r="K211">
            <v>227</v>
          </cell>
          <cell r="M211">
            <v>3231</v>
          </cell>
          <cell r="N211">
            <v>76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H212" t="str">
            <v xml:space="preserve"> +</v>
          </cell>
          <cell r="J212">
            <v>202</v>
          </cell>
          <cell r="K212">
            <v>48</v>
          </cell>
          <cell r="L212">
            <v>441</v>
          </cell>
          <cell r="N212">
            <v>5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1.8</v>
          </cell>
        </row>
        <row r="213">
          <cell r="A213">
            <v>200</v>
          </cell>
          <cell r="C213" t="str">
            <v>Итого</v>
          </cell>
          <cell r="L213">
            <v>12682</v>
          </cell>
          <cell r="M213">
            <v>76659</v>
          </cell>
          <cell r="N213">
            <v>1336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488481</v>
          </cell>
          <cell r="K216">
            <v>6180</v>
          </cell>
          <cell r="L216">
            <v>822</v>
          </cell>
          <cell r="N216">
            <v>14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382038</v>
          </cell>
          <cell r="K217">
            <v>5420</v>
          </cell>
          <cell r="L217">
            <v>717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439639</v>
          </cell>
          <cell r="K218">
            <v>3140</v>
          </cell>
          <cell r="L218">
            <v>589</v>
          </cell>
          <cell r="N218">
            <v>5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 t="str">
            <v>428314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 t="str">
            <v>26857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53292</v>
          </cell>
          <cell r="K222">
            <v>1780</v>
          </cell>
          <cell r="M222">
            <v>915</v>
          </cell>
          <cell r="N222">
            <v>32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I223" t="str">
            <v xml:space="preserve"> +</v>
          </cell>
          <cell r="J223">
            <v>34680</v>
          </cell>
          <cell r="K223">
            <v>3740</v>
          </cell>
          <cell r="M223">
            <v>1190</v>
          </cell>
          <cell r="N223">
            <v>18</v>
          </cell>
          <cell r="Q223">
            <v>32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30970</v>
          </cell>
          <cell r="K224">
            <v>10580</v>
          </cell>
          <cell r="M224">
            <v>7290</v>
          </cell>
          <cell r="Q224">
            <v>68.900000000000006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21360</v>
          </cell>
          <cell r="K226">
            <v>3120</v>
          </cell>
          <cell r="L226">
            <v>1097</v>
          </cell>
          <cell r="N226">
            <v>23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302355</v>
          </cell>
          <cell r="K227">
            <v>4280</v>
          </cell>
          <cell r="M227">
            <v>1850</v>
          </cell>
          <cell r="N227">
            <v>32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355919</v>
          </cell>
          <cell r="K228">
            <v>1570</v>
          </cell>
          <cell r="M228">
            <v>474</v>
          </cell>
          <cell r="N228">
            <v>5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242015</v>
          </cell>
          <cell r="K232">
            <v>2330</v>
          </cell>
          <cell r="L232">
            <v>1365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>
            <v>13740</v>
          </cell>
          <cell r="K233">
            <v>11250</v>
          </cell>
          <cell r="M233">
            <v>3713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351893</v>
          </cell>
          <cell r="K234">
            <v>840</v>
          </cell>
          <cell r="M234">
            <v>350</v>
          </cell>
          <cell r="N234">
            <v>76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30203</v>
          </cell>
          <cell r="K235">
            <v>700</v>
          </cell>
          <cell r="M235">
            <v>240</v>
          </cell>
          <cell r="N235">
            <v>30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I236" t="str">
            <v xml:space="preserve"> +</v>
          </cell>
          <cell r="J236">
            <v>6000</v>
          </cell>
          <cell r="K236">
            <v>7520</v>
          </cell>
          <cell r="M236">
            <v>1368</v>
          </cell>
          <cell r="Q236">
            <v>9.1999999999999993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I237" t="str">
            <v xml:space="preserve"> +</v>
          </cell>
          <cell r="J237">
            <v>12880</v>
          </cell>
          <cell r="K237">
            <v>2720</v>
          </cell>
          <cell r="M237">
            <v>976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12990</v>
          </cell>
          <cell r="K238">
            <v>1140</v>
          </cell>
          <cell r="M238">
            <v>320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I239" t="str">
            <v xml:space="preserve"> +</v>
          </cell>
          <cell r="J239">
            <v>9267</v>
          </cell>
          <cell r="K239">
            <v>1000</v>
          </cell>
          <cell r="M239">
            <v>1230</v>
          </cell>
          <cell r="N239">
            <v>17</v>
          </cell>
          <cell r="Q239">
            <v>45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10175</v>
          </cell>
          <cell r="K241">
            <v>720</v>
          </cell>
          <cell r="M241">
            <v>27072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K242">
            <v>533</v>
          </cell>
          <cell r="M242">
            <v>4104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750</v>
          </cell>
          <cell r="M243">
            <v>5775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620</v>
          </cell>
          <cell r="M244">
            <v>9114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1650</v>
          </cell>
          <cell r="K245">
            <v>88</v>
          </cell>
          <cell r="M245">
            <v>4165</v>
          </cell>
          <cell r="N245">
            <v>76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1061</v>
          </cell>
          <cell r="K246">
            <v>76</v>
          </cell>
          <cell r="M246">
            <v>3235</v>
          </cell>
          <cell r="N246">
            <v>20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I247" t="str">
            <v xml:space="preserve"> +</v>
          </cell>
          <cell r="J247">
            <v>128</v>
          </cell>
          <cell r="K247">
            <v>160</v>
          </cell>
          <cell r="M247">
            <v>1312</v>
          </cell>
          <cell r="Q247">
            <v>8.1999999999999993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I248" t="str">
            <v xml:space="preserve"> +</v>
          </cell>
          <cell r="J248" t="str">
            <v>91</v>
          </cell>
          <cell r="K248">
            <v>220</v>
          </cell>
          <cell r="M248">
            <v>2156</v>
          </cell>
          <cell r="Q248">
            <v>9.8000000000000007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I249" t="str">
            <v xml:space="preserve"> +</v>
          </cell>
          <cell r="J249" t="str">
            <v>166</v>
          </cell>
          <cell r="K249">
            <v>752</v>
          </cell>
          <cell r="M249">
            <v>4512</v>
          </cell>
          <cell r="Q249">
            <v>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I250" t="str">
            <v xml:space="preserve"> +</v>
          </cell>
          <cell r="J250">
            <v>48</v>
          </cell>
          <cell r="K250">
            <v>822</v>
          </cell>
          <cell r="M250">
            <v>4932</v>
          </cell>
          <cell r="Q250">
            <v>6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4590</v>
          </cell>
          <cell r="M251">
            <v>86293</v>
          </cell>
          <cell r="N251">
            <v>353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106066</v>
          </cell>
          <cell r="K254">
            <v>2604</v>
          </cell>
          <cell r="L254">
            <v>458</v>
          </cell>
          <cell r="N254">
            <v>9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78739</v>
          </cell>
          <cell r="K255">
            <v>1363</v>
          </cell>
          <cell r="L255">
            <v>689</v>
          </cell>
          <cell r="N255">
            <v>11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36940</v>
          </cell>
          <cell r="K256">
            <v>4054</v>
          </cell>
          <cell r="L256">
            <v>939</v>
          </cell>
          <cell r="N256">
            <v>19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69027</v>
          </cell>
          <cell r="K258">
            <v>1717</v>
          </cell>
          <cell r="L258">
            <v>585</v>
          </cell>
          <cell r="N258">
            <v>18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86531</v>
          </cell>
          <cell r="K259">
            <v>539</v>
          </cell>
          <cell r="M259">
            <v>237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52833</v>
          </cell>
          <cell r="K260">
            <v>3195</v>
          </cell>
          <cell r="M260">
            <v>1461</v>
          </cell>
          <cell r="N260">
            <v>50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72230</v>
          </cell>
          <cell r="K263">
            <v>1410</v>
          </cell>
          <cell r="M263">
            <v>334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37364</v>
          </cell>
          <cell r="K264">
            <v>5827</v>
          </cell>
          <cell r="M264">
            <v>2519</v>
          </cell>
          <cell r="N264">
            <v>7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49003</v>
          </cell>
          <cell r="K266">
            <v>965</v>
          </cell>
          <cell r="M266">
            <v>339</v>
          </cell>
          <cell r="N266">
            <v>8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49305</v>
          </cell>
          <cell r="K267">
            <v>1505</v>
          </cell>
          <cell r="L267">
            <v>10</v>
          </cell>
          <cell r="M267">
            <v>530</v>
          </cell>
          <cell r="N267">
            <v>8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не испр.</v>
          </cell>
          <cell r="I271" t="str">
            <v xml:space="preserve"> +</v>
          </cell>
          <cell r="J271">
            <v>14617</v>
          </cell>
          <cell r="K271">
            <v>36</v>
          </cell>
          <cell r="M271">
            <v>30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34521</v>
          </cell>
          <cell r="K272">
            <v>2462</v>
          </cell>
          <cell r="M272">
            <v>1410</v>
          </cell>
          <cell r="N272">
            <v>30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52354</v>
          </cell>
          <cell r="K273">
            <v>3330</v>
          </cell>
          <cell r="M273">
            <v>1914</v>
          </cell>
          <cell r="N273">
            <v>30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67539</v>
          </cell>
          <cell r="K274">
            <v>15250</v>
          </cell>
          <cell r="M274">
            <v>6878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28151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9827</v>
          </cell>
          <cell r="K276">
            <v>120</v>
          </cell>
          <cell r="L276">
            <v>110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28558</v>
          </cell>
          <cell r="K277">
            <v>260</v>
          </cell>
          <cell r="M277">
            <v>661</v>
          </cell>
          <cell r="N277">
            <v>270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93456</v>
          </cell>
          <cell r="K278">
            <v>1068</v>
          </cell>
          <cell r="L278">
            <v>1090</v>
          </cell>
          <cell r="N278">
            <v>24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неиспр.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H280" t="str">
            <v xml:space="preserve"> +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1.8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17535</v>
          </cell>
          <cell r="K281">
            <v>1453</v>
          </cell>
          <cell r="M281">
            <v>511</v>
          </cell>
          <cell r="N281">
            <v>10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51866</v>
          </cell>
          <cell r="K282">
            <v>290</v>
          </cell>
          <cell r="M282">
            <v>36250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37979</v>
          </cell>
          <cell r="K283">
            <v>325</v>
          </cell>
          <cell r="M283">
            <v>40625</v>
          </cell>
          <cell r="N283">
            <v>5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неиспр.</v>
          </cell>
          <cell r="I284" t="str">
            <v xml:space="preserve"> +</v>
          </cell>
          <cell r="J284">
            <v>55470</v>
          </cell>
          <cell r="K284">
            <v>9898</v>
          </cell>
          <cell r="M284">
            <v>4968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29296</v>
          </cell>
          <cell r="K287">
            <v>19</v>
          </cell>
          <cell r="M287">
            <v>795</v>
          </cell>
          <cell r="N287">
            <v>125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29474</v>
          </cell>
          <cell r="K288">
            <v>2597</v>
          </cell>
          <cell r="M288">
            <v>1084</v>
          </cell>
          <cell r="N288">
            <v>15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890</v>
          </cell>
          <cell r="M289">
            <v>9790</v>
          </cell>
          <cell r="N289">
            <v>477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 t="str">
            <v>2932</v>
          </cell>
          <cell r="K290">
            <v>1250</v>
          </cell>
          <cell r="M290">
            <v>51250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3904</v>
          </cell>
          <cell r="K291">
            <v>1250</v>
          </cell>
          <cell r="M291">
            <v>18375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1250</v>
          </cell>
          <cell r="M292">
            <v>18375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3360</v>
          </cell>
          <cell r="K293">
            <v>1250</v>
          </cell>
          <cell r="M293">
            <v>12500</v>
          </cell>
          <cell r="N293">
            <v>112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3353</v>
          </cell>
          <cell r="K294">
            <v>1250</v>
          </cell>
          <cell r="M294">
            <v>15875</v>
          </cell>
          <cell r="N294">
            <v>79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 t="str">
            <v>3763</v>
          </cell>
          <cell r="K295">
            <v>1250</v>
          </cell>
          <cell r="M295">
            <v>15875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3160</v>
          </cell>
          <cell r="K296">
            <v>960</v>
          </cell>
          <cell r="M296">
            <v>8064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39116</v>
          </cell>
          <cell r="K297">
            <v>720</v>
          </cell>
          <cell r="M297">
            <v>5472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350</v>
          </cell>
          <cell r="M298">
            <v>3500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испр.</v>
          </cell>
          <cell r="I299" t="str">
            <v xml:space="preserve"> +</v>
          </cell>
          <cell r="J299">
            <v>2350</v>
          </cell>
          <cell r="K299">
            <v>1250</v>
          </cell>
          <cell r="M299">
            <v>12500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неиспр.</v>
          </cell>
          <cell r="I300" t="str">
            <v xml:space="preserve"> +</v>
          </cell>
          <cell r="J300" t="str">
            <v>4082</v>
          </cell>
          <cell r="K300">
            <v>30</v>
          </cell>
          <cell r="M300">
            <v>780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1340</v>
          </cell>
          <cell r="M301">
            <v>14740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I302" t="str">
            <v xml:space="preserve"> +</v>
          </cell>
          <cell r="J302">
            <v>657</v>
          </cell>
          <cell r="K302">
            <v>185</v>
          </cell>
          <cell r="M302">
            <v>2775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I303" t="str">
            <v xml:space="preserve"> +</v>
          </cell>
          <cell r="J303">
            <v>392</v>
          </cell>
          <cell r="K303">
            <v>260</v>
          </cell>
          <cell r="M303">
            <v>6500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I304" t="str">
            <v xml:space="preserve"> +</v>
          </cell>
          <cell r="J304">
            <v>226</v>
          </cell>
          <cell r="K304">
            <v>289</v>
          </cell>
          <cell r="M304">
            <v>7225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I305" t="str">
            <v xml:space="preserve"> +</v>
          </cell>
          <cell r="J305">
            <v>111</v>
          </cell>
          <cell r="K305">
            <v>333</v>
          </cell>
          <cell r="M305">
            <v>8325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I306" t="str">
            <v xml:space="preserve"> +</v>
          </cell>
          <cell r="J306">
            <v>92</v>
          </cell>
          <cell r="K306">
            <v>9</v>
          </cell>
          <cell r="M306">
            <v>174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I307" t="str">
            <v xml:space="preserve"> +</v>
          </cell>
          <cell r="J307">
            <v>106</v>
          </cell>
          <cell r="K307">
            <v>9</v>
          </cell>
          <cell r="M307">
            <v>169</v>
          </cell>
          <cell r="Q307">
            <v>25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неиспр.</v>
          </cell>
          <cell r="I310" t="str">
            <v xml:space="preserve"> +</v>
          </cell>
          <cell r="J310" t="str">
            <v>2668</v>
          </cell>
          <cell r="K310">
            <v>380</v>
          </cell>
          <cell r="M310">
            <v>15580</v>
          </cell>
          <cell r="Q310">
            <v>41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33263</v>
          </cell>
          <cell r="K311">
            <v>380</v>
          </cell>
          <cell r="M311">
            <v>14288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380</v>
          </cell>
          <cell r="M312">
            <v>3800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380</v>
          </cell>
          <cell r="M313">
            <v>3888</v>
          </cell>
          <cell r="N313">
            <v>427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неиспр.</v>
          </cell>
          <cell r="I314" t="str">
            <v xml:space="preserve"> +</v>
          </cell>
          <cell r="J314">
            <v>4940</v>
          </cell>
          <cell r="K314">
            <v>75</v>
          </cell>
          <cell r="M314">
            <v>1387</v>
          </cell>
          <cell r="N314">
            <v>170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K315">
            <v>969</v>
          </cell>
          <cell r="M315">
            <v>15504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I316" t="str">
            <v xml:space="preserve"> +</v>
          </cell>
          <cell r="K316">
            <v>120</v>
          </cell>
          <cell r="M316">
            <v>1920</v>
          </cell>
          <cell r="Q316">
            <v>16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I317" t="str">
            <v xml:space="preserve"> +</v>
          </cell>
          <cell r="K317">
            <v>100</v>
          </cell>
          <cell r="M317">
            <v>2000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I318" t="str">
            <v xml:space="preserve"> +</v>
          </cell>
          <cell r="J318">
            <v>3063</v>
          </cell>
          <cell r="K318">
            <v>325</v>
          </cell>
          <cell r="M318">
            <v>1825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I319" t="str">
            <v xml:space="preserve"> +</v>
          </cell>
          <cell r="K319">
            <v>345</v>
          </cell>
          <cell r="M319">
            <v>759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I320" t="str">
            <v xml:space="preserve"> +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3881</v>
          </cell>
          <cell r="M321">
            <v>373806</v>
          </cell>
          <cell r="N321">
            <v>1932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227269</v>
          </cell>
          <cell r="K324" t="str">
            <v>6346</v>
          </cell>
          <cell r="L324">
            <v>1115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117585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200956</v>
          </cell>
          <cell r="K326" t="str">
            <v>9540</v>
          </cell>
          <cell r="L326">
            <v>1749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233398</v>
          </cell>
          <cell r="K327" t="str">
            <v>7832</v>
          </cell>
          <cell r="L327">
            <v>1573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169190</v>
          </cell>
          <cell r="K328" t="str">
            <v>1000</v>
          </cell>
          <cell r="L328">
            <v>176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148822</v>
          </cell>
          <cell r="K330" t="str">
            <v>13370</v>
          </cell>
          <cell r="L330">
            <v>2044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116590</v>
          </cell>
          <cell r="K331">
            <v>3905</v>
          </cell>
          <cell r="L331">
            <v>519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H332" t="str">
            <v xml:space="preserve"> +</v>
          </cell>
          <cell r="J332" t="str">
            <v>294569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1.8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H333" t="str">
            <v xml:space="preserve"> +</v>
          </cell>
          <cell r="J333">
            <v>118170</v>
          </cell>
          <cell r="K333" t="str">
            <v>7436</v>
          </cell>
          <cell r="L333">
            <v>1463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1.8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H335" t="str">
            <v xml:space="preserve"> +</v>
          </cell>
          <cell r="J335">
            <v>90540</v>
          </cell>
          <cell r="K335" t="str">
            <v>10576</v>
          </cell>
          <cell r="L335">
            <v>3024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1.8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H337" t="str">
            <v xml:space="preserve"> +</v>
          </cell>
          <cell r="J337">
            <v>112827</v>
          </cell>
          <cell r="K337" t="str">
            <v>14515</v>
          </cell>
          <cell r="L337">
            <v>1982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1.8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70894</v>
          </cell>
          <cell r="K338" t="str">
            <v>1918</v>
          </cell>
          <cell r="M338">
            <v>533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10855</v>
          </cell>
          <cell r="M339">
            <v>3690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15290</v>
          </cell>
          <cell r="M340">
            <v>11733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неиспр.</v>
          </cell>
          <cell r="I341" t="str">
            <v xml:space="preserve"> +</v>
          </cell>
          <cell r="J341">
            <v>90871</v>
          </cell>
          <cell r="K341">
            <v>384</v>
          </cell>
          <cell r="M341">
            <v>93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12455</v>
          </cell>
          <cell r="M342">
            <v>2055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15455</v>
          </cell>
          <cell r="M343">
            <v>2550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191057</v>
          </cell>
          <cell r="K345" t="str">
            <v>12250</v>
          </cell>
          <cell r="M345">
            <v>7914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K346">
            <v>4500</v>
          </cell>
          <cell r="M346">
            <v>1485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H349" t="str">
            <v xml:space="preserve"> +</v>
          </cell>
          <cell r="J349">
            <v>86578</v>
          </cell>
          <cell r="K349" t="str">
            <v>10405</v>
          </cell>
          <cell r="L349">
            <v>3435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1.8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89555</v>
          </cell>
          <cell r="K351">
            <v>16650</v>
          </cell>
          <cell r="M351">
            <v>5495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54608</v>
          </cell>
          <cell r="K353">
            <v>14966</v>
          </cell>
          <cell r="M353">
            <v>4849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 t="str">
            <v>55625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>
            <v>77721</v>
          </cell>
          <cell r="K355">
            <v>2998</v>
          </cell>
          <cell r="M355">
            <v>1199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27001</v>
          </cell>
          <cell r="K357">
            <v>359</v>
          </cell>
          <cell r="M357">
            <v>13642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K358">
            <v>1142</v>
          </cell>
          <cell r="M358">
            <v>8793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K359">
            <v>260</v>
          </cell>
          <cell r="M359">
            <v>2002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I360" t="str">
            <v xml:space="preserve"> +</v>
          </cell>
          <cell r="J360">
            <v>516</v>
          </cell>
          <cell r="K360">
            <v>104</v>
          </cell>
          <cell r="M360">
            <v>862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K361">
            <v>10522</v>
          </cell>
          <cell r="M361">
            <v>8101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K362">
            <v>1222</v>
          </cell>
          <cell r="M362">
            <v>9409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2291.9</v>
          </cell>
          <cell r="K364">
            <v>2117</v>
          </cell>
          <cell r="M364">
            <v>804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17080</v>
          </cell>
          <cell r="M365">
            <v>85209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348284</v>
          </cell>
          <cell r="K368">
            <v>5180</v>
          </cell>
          <cell r="L368">
            <v>689</v>
          </cell>
          <cell r="N368">
            <v>4.5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253663</v>
          </cell>
          <cell r="K369">
            <v>11103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212641</v>
          </cell>
          <cell r="K370">
            <v>11375</v>
          </cell>
          <cell r="L370">
            <v>1513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10520</v>
          </cell>
          <cell r="L371">
            <v>1031</v>
          </cell>
          <cell r="N371">
            <v>9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неиспр.</v>
          </cell>
          <cell r="H372" t="str">
            <v xml:space="preserve"> +</v>
          </cell>
          <cell r="J372">
            <v>164449</v>
          </cell>
          <cell r="K372">
            <v>2213</v>
          </cell>
          <cell r="L372">
            <v>217</v>
          </cell>
          <cell r="N372">
            <v>5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275353</v>
          </cell>
          <cell r="K373">
            <v>13338</v>
          </cell>
          <cell r="L373">
            <v>1067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177516</v>
          </cell>
          <cell r="K374">
            <v>2336</v>
          </cell>
          <cell r="L374">
            <v>357</v>
          </cell>
          <cell r="N374">
            <v>15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228402</v>
          </cell>
          <cell r="K375">
            <v>2786</v>
          </cell>
          <cell r="L375">
            <v>426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H376" t="str">
            <v xml:space="preserve"> +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1.8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93708</v>
          </cell>
          <cell r="K377">
            <v>5731</v>
          </cell>
          <cell r="L377">
            <v>1152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K378">
            <v>567</v>
          </cell>
          <cell r="L378">
            <v>114</v>
          </cell>
          <cell r="N378">
            <v>4.5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208918</v>
          </cell>
          <cell r="K379">
            <v>15110</v>
          </cell>
          <cell r="L379">
            <v>3037</v>
          </cell>
          <cell r="N379">
            <v>9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100955</v>
          </cell>
          <cell r="K381">
            <v>2528</v>
          </cell>
          <cell r="L381">
            <v>306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108269</v>
          </cell>
          <cell r="K382">
            <v>4101</v>
          </cell>
          <cell r="L382">
            <v>742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128933</v>
          </cell>
          <cell r="K383">
            <v>2203</v>
          </cell>
          <cell r="L383">
            <v>436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N384">
            <v>9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160859</v>
          </cell>
          <cell r="K386">
            <v>3172</v>
          </cell>
          <cell r="L386">
            <v>1605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171289</v>
          </cell>
          <cell r="K387">
            <v>2534</v>
          </cell>
          <cell r="L387">
            <v>1031</v>
          </cell>
          <cell r="N387">
            <v>4.5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9863</v>
          </cell>
          <cell r="M388">
            <v>3472</v>
          </cell>
          <cell r="N388">
            <v>5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100617</v>
          </cell>
          <cell r="K389">
            <v>3957</v>
          </cell>
          <cell r="M389">
            <v>1476</v>
          </cell>
          <cell r="N389">
            <v>57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142202</v>
          </cell>
          <cell r="K390">
            <v>770</v>
          </cell>
          <cell r="M390">
            <v>292</v>
          </cell>
          <cell r="N390">
            <v>7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4982</v>
          </cell>
          <cell r="M391">
            <v>1534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46663</v>
          </cell>
          <cell r="K392">
            <v>4974</v>
          </cell>
          <cell r="M392">
            <v>1751</v>
          </cell>
          <cell r="N392">
            <v>64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77068</v>
          </cell>
          <cell r="K395">
            <v>15367</v>
          </cell>
          <cell r="M395">
            <v>5409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104291</v>
          </cell>
          <cell r="K396">
            <v>7270</v>
          </cell>
          <cell r="L396">
            <v>2399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175371</v>
          </cell>
          <cell r="K397">
            <v>5753</v>
          </cell>
          <cell r="L397">
            <v>2278</v>
          </cell>
          <cell r="N397">
            <v>13.5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152692</v>
          </cell>
          <cell r="K399">
            <v>1420</v>
          </cell>
          <cell r="L399">
            <v>500</v>
          </cell>
          <cell r="N399">
            <v>9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48807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35032</v>
          </cell>
          <cell r="K402">
            <v>373</v>
          </cell>
          <cell r="L402">
            <v>348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55668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126227</v>
          </cell>
          <cell r="N404">
            <v>9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46883</v>
          </cell>
          <cell r="K405">
            <v>13966</v>
          </cell>
          <cell r="M405">
            <v>5838</v>
          </cell>
          <cell r="N405">
            <v>5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54193</v>
          </cell>
          <cell r="K406">
            <v>14632</v>
          </cell>
          <cell r="M406">
            <v>6166</v>
          </cell>
          <cell r="N406">
            <v>5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121350</v>
          </cell>
          <cell r="K408">
            <v>352</v>
          </cell>
          <cell r="L408">
            <v>352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1847</v>
          </cell>
          <cell r="K409">
            <v>260</v>
          </cell>
          <cell r="M409">
            <v>10868</v>
          </cell>
          <cell r="N409">
            <v>165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K410">
            <v>920</v>
          </cell>
          <cell r="M410">
            <v>9108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K411">
            <v>1150</v>
          </cell>
          <cell r="M411">
            <v>12650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2832</v>
          </cell>
          <cell r="K412">
            <v>43</v>
          </cell>
          <cell r="M412">
            <v>366</v>
          </cell>
          <cell r="N412">
            <v>26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I413" t="str">
            <v xml:space="preserve"> +</v>
          </cell>
          <cell r="J413">
            <v>134</v>
          </cell>
          <cell r="K413">
            <v>41</v>
          </cell>
          <cell r="M413">
            <v>473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I414" t="str">
            <v xml:space="preserve"> +</v>
          </cell>
          <cell r="J414">
            <v>46</v>
          </cell>
          <cell r="K414">
            <v>1200</v>
          </cell>
          <cell r="M414">
            <v>10200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K415">
            <v>250</v>
          </cell>
          <cell r="M415">
            <v>2125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K416">
            <v>150</v>
          </cell>
          <cell r="M416">
            <v>1395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590</v>
          </cell>
          <cell r="K417">
            <v>220</v>
          </cell>
          <cell r="M417">
            <v>3564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K418">
            <v>250</v>
          </cell>
          <cell r="M418">
            <v>10175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125</v>
          </cell>
          <cell r="M419">
            <v>600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421</v>
          </cell>
          <cell r="K420">
            <v>126</v>
          </cell>
          <cell r="M420">
            <v>604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450</v>
          </cell>
          <cell r="M421">
            <v>2160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2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2.8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97138</v>
          </cell>
          <cell r="K15">
            <v>1555</v>
          </cell>
          <cell r="L15">
            <v>195</v>
          </cell>
          <cell r="N15">
            <v>2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152785</v>
          </cell>
          <cell r="K16">
            <v>3837</v>
          </cell>
          <cell r="L16">
            <v>735</v>
          </cell>
          <cell r="N16">
            <v>48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79388</v>
          </cell>
          <cell r="K17">
            <v>8203</v>
          </cell>
          <cell r="L17">
            <v>1365</v>
          </cell>
          <cell r="N17">
            <v>28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233684</v>
          </cell>
          <cell r="K19">
            <v>1933</v>
          </cell>
          <cell r="L19">
            <v>985</v>
          </cell>
          <cell r="N19">
            <v>34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>+</v>
          </cell>
          <cell r="J20">
            <v>281641</v>
          </cell>
          <cell r="K20">
            <v>5420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2.8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J21">
            <v>47369</v>
          </cell>
          <cell r="K21">
            <v>5407</v>
          </cell>
          <cell r="M21">
            <v>2015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испр.</v>
          </cell>
          <cell r="I22" t="str">
            <v xml:space="preserve"> +</v>
          </cell>
          <cell r="J22">
            <v>214883</v>
          </cell>
          <cell r="K22">
            <v>40</v>
          </cell>
          <cell r="M22">
            <v>20</v>
          </cell>
          <cell r="N22">
            <v>30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245989</v>
          </cell>
          <cell r="K23">
            <v>7979</v>
          </cell>
          <cell r="M23">
            <v>3120</v>
          </cell>
          <cell r="N23">
            <v>50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194678</v>
          </cell>
          <cell r="K25">
            <v>3494</v>
          </cell>
          <cell r="L25">
            <v>1240</v>
          </cell>
          <cell r="N25">
            <v>49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193146</v>
          </cell>
          <cell r="K26">
            <v>3633</v>
          </cell>
          <cell r="M26">
            <v>1300</v>
          </cell>
          <cell r="N26">
            <v>52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208836</v>
          </cell>
          <cell r="K28">
            <v>8879</v>
          </cell>
          <cell r="M28">
            <v>3900</v>
          </cell>
          <cell r="N28">
            <v>59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испр.</v>
          </cell>
          <cell r="I29" t="str">
            <v xml:space="preserve"> +</v>
          </cell>
          <cell r="J29">
            <v>420732</v>
          </cell>
          <cell r="K29">
            <v>5398</v>
          </cell>
          <cell r="M29">
            <v>2790</v>
          </cell>
          <cell r="N29">
            <v>57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J30">
            <v>26494</v>
          </cell>
          <cell r="K30">
            <v>4836</v>
          </cell>
          <cell r="M30">
            <v>2205</v>
          </cell>
          <cell r="N30">
            <v>51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42405</v>
          </cell>
          <cell r="K31">
            <v>1523</v>
          </cell>
          <cell r="L31">
            <v>330</v>
          </cell>
          <cell r="N31">
            <v>27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206858</v>
          </cell>
          <cell r="K32">
            <v>2327</v>
          </cell>
          <cell r="L32">
            <v>1385</v>
          </cell>
          <cell r="N32">
            <v>58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 t="str">
            <v>122222/10049</v>
          </cell>
          <cell r="K33">
            <v>3899</v>
          </cell>
          <cell r="L33">
            <v>3095</v>
          </cell>
          <cell r="N33">
            <v>124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251483/2024</v>
          </cell>
          <cell r="K34">
            <v>810</v>
          </cell>
          <cell r="L34">
            <v>300</v>
          </cell>
          <cell r="N34">
            <v>34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15353</v>
          </cell>
          <cell r="K35">
            <v>1178</v>
          </cell>
          <cell r="L35">
            <v>310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K36">
            <v>10520</v>
          </cell>
          <cell r="L36">
            <v>4860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23590</v>
          </cell>
          <cell r="K37">
            <v>738</v>
          </cell>
          <cell r="M37">
            <v>1060</v>
          </cell>
          <cell r="N37">
            <v>594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 t="str">
            <v>229249/2133</v>
          </cell>
          <cell r="K38">
            <v>15</v>
          </cell>
          <cell r="L38">
            <v>120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 t="str">
            <v>259168/2023</v>
          </cell>
          <cell r="K39">
            <v>3541</v>
          </cell>
          <cell r="M39">
            <v>1375</v>
          </cell>
          <cell r="N39">
            <v>44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 t="str">
            <v>75991/6043</v>
          </cell>
          <cell r="K40">
            <v>3763</v>
          </cell>
          <cell r="L40">
            <v>1701</v>
          </cell>
          <cell r="N40">
            <v>24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испр.</v>
          </cell>
          <cell r="I41" t="str">
            <v xml:space="preserve"> +</v>
          </cell>
          <cell r="J41">
            <v>219178</v>
          </cell>
          <cell r="K41">
            <v>2177</v>
          </cell>
          <cell r="M41">
            <v>870</v>
          </cell>
          <cell r="N41">
            <v>20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 t="str">
            <v>49546/1932</v>
          </cell>
          <cell r="K42">
            <v>180</v>
          </cell>
          <cell r="L42">
            <v>30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J43" t="str">
            <v>17213/23/82</v>
          </cell>
          <cell r="K43">
            <v>2154</v>
          </cell>
          <cell r="L43">
            <v>90</v>
          </cell>
          <cell r="M43">
            <v>1050</v>
          </cell>
          <cell r="N43">
            <v>18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14853</v>
          </cell>
          <cell r="K45">
            <v>92.5</v>
          </cell>
          <cell r="M45">
            <v>830</v>
          </cell>
          <cell r="N45">
            <v>88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7898</v>
          </cell>
          <cell r="K46">
            <v>65.099999999999994</v>
          </cell>
          <cell r="M46">
            <v>430</v>
          </cell>
          <cell r="N46">
            <v>43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6696.5</v>
          </cell>
          <cell r="K47">
            <v>6696</v>
          </cell>
          <cell r="M47">
            <v>40176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2013.5</v>
          </cell>
          <cell r="K48">
            <v>98.5</v>
          </cell>
          <cell r="M48">
            <v>415</v>
          </cell>
          <cell r="N48">
            <v>368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 t="str">
            <v>1806,5/86</v>
          </cell>
          <cell r="K50">
            <v>177.5</v>
          </cell>
          <cell r="L50">
            <v>14</v>
          </cell>
          <cell r="M50">
            <v>1200</v>
          </cell>
          <cell r="N50">
            <v>218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725TDAB</v>
          </cell>
          <cell r="G52" t="str">
            <v>испр.</v>
          </cell>
          <cell r="I52" t="str">
            <v xml:space="preserve"> +</v>
          </cell>
          <cell r="J52">
            <v>7623</v>
          </cell>
          <cell r="K52">
            <v>104</v>
          </cell>
          <cell r="M52">
            <v>2870</v>
          </cell>
          <cell r="N52">
            <v>55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4136</v>
          </cell>
          <cell r="K53">
            <v>58</v>
          </cell>
          <cell r="M53">
            <v>235</v>
          </cell>
          <cell r="N53">
            <v>13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K54">
            <v>290</v>
          </cell>
          <cell r="L54">
            <v>0</v>
          </cell>
          <cell r="M54">
            <v>1537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J55">
            <v>767.1</v>
          </cell>
          <cell r="K55">
            <v>182.5</v>
          </cell>
          <cell r="M55">
            <v>850</v>
          </cell>
          <cell r="N55">
            <v>75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35448</v>
          </cell>
          <cell r="G57" t="str">
            <v>испр.</v>
          </cell>
          <cell r="I57" t="str">
            <v xml:space="preserve"> +</v>
          </cell>
          <cell r="J57">
            <v>12777</v>
          </cell>
          <cell r="K57">
            <v>277</v>
          </cell>
          <cell r="M57">
            <v>4265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204309</v>
          </cell>
          <cell r="K60">
            <v>18120</v>
          </cell>
          <cell r="M60">
            <v>5980</v>
          </cell>
          <cell r="N60">
            <v>24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210002</v>
          </cell>
          <cell r="K61">
            <v>18862</v>
          </cell>
          <cell r="M61">
            <v>6224</v>
          </cell>
          <cell r="N61">
            <v>79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149781/7890/</v>
          </cell>
          <cell r="K63">
            <v>7890</v>
          </cell>
          <cell r="M63">
            <v>4102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 t="str">
            <v>116843/1964/</v>
          </cell>
          <cell r="K64">
            <v>4</v>
          </cell>
          <cell r="M64">
            <v>1130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 t="str">
            <v>142939/6624/</v>
          </cell>
          <cell r="K65">
            <v>1025</v>
          </cell>
          <cell r="M65">
            <v>2250</v>
          </cell>
          <cell r="N65">
            <v>38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 t="str">
            <v>8990/132,5/220</v>
          </cell>
          <cell r="K66">
            <v>380</v>
          </cell>
          <cell r="M66">
            <v>1220</v>
          </cell>
          <cell r="N66">
            <v>34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K67">
            <v>8051</v>
          </cell>
          <cell r="M67">
            <v>4090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 t="str">
            <v>207525/9732</v>
          </cell>
          <cell r="K68">
            <v>985</v>
          </cell>
          <cell r="M68">
            <v>2750</v>
          </cell>
          <cell r="N68">
            <v>55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 t="str">
            <v>12088/7992</v>
          </cell>
          <cell r="K69">
            <v>901</v>
          </cell>
          <cell r="M69">
            <v>1970</v>
          </cell>
          <cell r="N69">
            <v>35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 t="str">
            <v>337235/9972</v>
          </cell>
          <cell r="K70">
            <v>10972</v>
          </cell>
          <cell r="M70">
            <v>5343</v>
          </cell>
          <cell r="N70">
            <v>40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409775</v>
          </cell>
          <cell r="K71">
            <v>2592</v>
          </cell>
          <cell r="M71">
            <v>1210</v>
          </cell>
          <cell r="N71">
            <v>37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 t="str">
            <v>4450/533</v>
          </cell>
          <cell r="K72">
            <v>21</v>
          </cell>
          <cell r="M72">
            <v>2690</v>
          </cell>
          <cell r="N72">
            <v>58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J73" t="str">
            <v>376490/2020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2.8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 t="str">
            <v>200042/1077</v>
          </cell>
          <cell r="K74">
            <v>70</v>
          </cell>
          <cell r="L74">
            <v>60</v>
          </cell>
          <cell r="N74">
            <v>10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286518</v>
          </cell>
          <cell r="K75">
            <v>3258</v>
          </cell>
          <cell r="L75">
            <v>1095</v>
          </cell>
          <cell r="N75">
            <v>33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 t="str">
            <v>26914/87</v>
          </cell>
          <cell r="K76">
            <v>3879</v>
          </cell>
          <cell r="L76">
            <v>1385</v>
          </cell>
          <cell r="N76">
            <v>44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10967.2</v>
          </cell>
          <cell r="K78">
            <v>726</v>
          </cell>
          <cell r="L78">
            <v>33</v>
          </cell>
          <cell r="M78">
            <v>7623</v>
          </cell>
          <cell r="N78">
            <v>173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8680</v>
          </cell>
          <cell r="K79">
            <v>125</v>
          </cell>
          <cell r="L79">
            <v>8</v>
          </cell>
          <cell r="M79">
            <v>1650</v>
          </cell>
          <cell r="N79">
            <v>53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K81">
            <v>12036</v>
          </cell>
          <cell r="M81">
            <v>34904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K82">
            <v>25056</v>
          </cell>
          <cell r="M82">
            <v>7266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K83">
            <v>1417</v>
          </cell>
          <cell r="M83">
            <v>28340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K84">
            <v>1767</v>
          </cell>
          <cell r="M84">
            <v>12545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307880</v>
          </cell>
          <cell r="K86">
            <v>5958</v>
          </cell>
          <cell r="L86">
            <v>969</v>
          </cell>
          <cell r="N86">
            <v>17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испр.</v>
          </cell>
          <cell r="I88" t="str">
            <v xml:space="preserve"> +</v>
          </cell>
          <cell r="J88">
            <v>156385</v>
          </cell>
          <cell r="K88">
            <v>3713</v>
          </cell>
          <cell r="M88">
            <v>1044</v>
          </cell>
          <cell r="N88">
            <v>33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 t="str">
            <v>155264/6944</v>
          </cell>
          <cell r="K89">
            <v>1825</v>
          </cell>
          <cell r="L89">
            <v>1355</v>
          </cell>
          <cell r="N89">
            <v>46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 t="str">
            <v>47491/84</v>
          </cell>
          <cell r="K90">
            <v>300</v>
          </cell>
          <cell r="L90">
            <v>90</v>
          </cell>
          <cell r="N90">
            <v>2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K91">
            <v>10353</v>
          </cell>
          <cell r="M91">
            <v>4141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96339735</v>
          </cell>
          <cell r="K92">
            <v>2534</v>
          </cell>
          <cell r="L92">
            <v>1506</v>
          </cell>
          <cell r="N92">
            <v>25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J93">
            <v>62141</v>
          </cell>
          <cell r="K93">
            <v>16241</v>
          </cell>
          <cell r="M93">
            <v>5197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2.8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 t="str">
            <v>211507/2672</v>
          </cell>
          <cell r="K94">
            <v>2730</v>
          </cell>
          <cell r="M94">
            <v>1654</v>
          </cell>
          <cell r="N94">
            <v>21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K96">
            <v>2083</v>
          </cell>
          <cell r="M96">
            <v>13539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K97">
            <v>3164</v>
          </cell>
          <cell r="M97">
            <v>24362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K98">
            <v>1866</v>
          </cell>
          <cell r="M98">
            <v>14368</v>
          </cell>
          <cell r="Q98">
            <v>7.7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2206</v>
          </cell>
          <cell r="K100">
            <v>28</v>
          </cell>
          <cell r="M100">
            <v>135</v>
          </cell>
          <cell r="N100">
            <v>3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K101">
            <v>1460</v>
          </cell>
          <cell r="M101">
            <v>7008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  <cell r="B102">
            <v>1</v>
          </cell>
          <cell r="C102" t="str">
            <v>Урал-4320 трубовоз</v>
          </cell>
          <cell r="D102">
            <v>1993</v>
          </cell>
          <cell r="E102" t="str">
            <v>007</v>
          </cell>
          <cell r="F102" t="str">
            <v>Д156AF</v>
          </cell>
          <cell r="G102" t="str">
            <v>испр.</v>
          </cell>
          <cell r="I102" t="str">
            <v xml:space="preserve"> +</v>
          </cell>
          <cell r="J102">
            <v>14617</v>
          </cell>
          <cell r="K102">
            <v>1930</v>
          </cell>
          <cell r="M102">
            <v>870</v>
          </cell>
          <cell r="N102">
            <v>45</v>
          </cell>
          <cell r="Q102">
            <v>41</v>
          </cell>
        </row>
        <row r="103">
          <cell r="A103">
            <v>90</v>
          </cell>
          <cell r="C103" t="str">
            <v>Всего по АЛПУ</v>
          </cell>
          <cell r="L103">
            <v>23256</v>
          </cell>
          <cell r="M103">
            <v>276118</v>
          </cell>
          <cell r="N103">
            <v>3213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520163</v>
          </cell>
          <cell r="K106">
            <v>5178</v>
          </cell>
          <cell r="L106">
            <v>829</v>
          </cell>
          <cell r="N106">
            <v>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J107">
            <v>66185</v>
          </cell>
          <cell r="K107">
            <v>8848</v>
          </cell>
          <cell r="L107">
            <v>1425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2.8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неиспр.</v>
          </cell>
          <cell r="I109" t="str">
            <v xml:space="preserve"> +</v>
          </cell>
          <cell r="J109">
            <v>184255</v>
          </cell>
          <cell r="K109">
            <v>18254</v>
          </cell>
          <cell r="M109">
            <v>3286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372515</v>
          </cell>
          <cell r="K110">
            <v>5096</v>
          </cell>
          <cell r="M110">
            <v>1698</v>
          </cell>
          <cell r="N110">
            <v>50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154344</v>
          </cell>
          <cell r="K111">
            <v>7178</v>
          </cell>
          <cell r="L111">
            <v>3763</v>
          </cell>
          <cell r="N111">
            <v>35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35184</v>
          </cell>
          <cell r="K112">
            <v>2063</v>
          </cell>
          <cell r="M112">
            <v>673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168969</v>
          </cell>
          <cell r="K114">
            <v>4697</v>
          </cell>
          <cell r="M114">
            <v>1316</v>
          </cell>
          <cell r="N114">
            <v>10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неиспр.</v>
          </cell>
          <cell r="H115" t="str">
            <v xml:space="preserve"> +</v>
          </cell>
          <cell r="J115">
            <v>108905</v>
          </cell>
          <cell r="K115">
            <v>2839</v>
          </cell>
          <cell r="L115">
            <v>935</v>
          </cell>
          <cell r="N115">
            <v>13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104217</v>
          </cell>
          <cell r="K117">
            <v>7781</v>
          </cell>
          <cell r="L117">
            <v>5</v>
          </cell>
          <cell r="M117">
            <v>4805</v>
          </cell>
          <cell r="N117">
            <v>120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 t="str">
            <v>713704/10</v>
          </cell>
          <cell r="K118">
            <v>540</v>
          </cell>
          <cell r="M118">
            <v>181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315014</v>
          </cell>
          <cell r="K119">
            <v>3477</v>
          </cell>
          <cell r="M119">
            <v>1008</v>
          </cell>
          <cell r="N119">
            <v>67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 t="str">
            <v>347478/7</v>
          </cell>
          <cell r="K120">
            <v>50</v>
          </cell>
          <cell r="L120">
            <v>21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330074</v>
          </cell>
          <cell r="K121">
            <v>772</v>
          </cell>
          <cell r="L121">
            <v>232</v>
          </cell>
          <cell r="N121">
            <v>3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K124">
            <v>240</v>
          </cell>
          <cell r="L124">
            <v>129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K125">
            <v>13868</v>
          </cell>
          <cell r="M125">
            <v>8584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346645</v>
          </cell>
          <cell r="K126">
            <v>2445</v>
          </cell>
          <cell r="M126">
            <v>775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193817</v>
          </cell>
          <cell r="K127">
            <v>1324</v>
          </cell>
          <cell r="M127">
            <v>420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K128">
            <v>102</v>
          </cell>
          <cell r="M128">
            <v>10098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K129">
            <v>122</v>
          </cell>
          <cell r="M129">
            <v>12788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 t="str">
            <v>6792/1559</v>
          </cell>
          <cell r="K130">
            <v>464</v>
          </cell>
          <cell r="M130">
            <v>1455</v>
          </cell>
          <cell r="N130">
            <v>28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68188</v>
          </cell>
          <cell r="K131">
            <v>1246</v>
          </cell>
          <cell r="L131">
            <v>310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157690</v>
          </cell>
          <cell r="K132">
            <v>2630</v>
          </cell>
          <cell r="M132">
            <v>839</v>
          </cell>
          <cell r="N132">
            <v>5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145477</v>
          </cell>
          <cell r="K133">
            <v>2078</v>
          </cell>
          <cell r="L133">
            <v>852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 t="str">
            <v>8761/257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23998</v>
          </cell>
          <cell r="K135">
            <v>70</v>
          </cell>
          <cell r="L135">
            <v>165</v>
          </cell>
          <cell r="N135">
            <v>18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30596</v>
          </cell>
          <cell r="K137">
            <v>89</v>
          </cell>
          <cell r="M137">
            <v>3703</v>
          </cell>
          <cell r="N137">
            <v>66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неиспр.</v>
          </cell>
          <cell r="I138" t="str">
            <v xml:space="preserve"> +</v>
          </cell>
          <cell r="J138">
            <v>3874</v>
          </cell>
          <cell r="K138">
            <v>74</v>
          </cell>
          <cell r="M138">
            <v>2812</v>
          </cell>
          <cell r="N138">
            <v>50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K139">
            <v>326</v>
          </cell>
          <cell r="M139">
            <v>13626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неиспр.</v>
          </cell>
          <cell r="I140" t="str">
            <v xml:space="preserve"> +</v>
          </cell>
          <cell r="J140">
            <v>4983</v>
          </cell>
          <cell r="K140">
            <v>36</v>
          </cell>
          <cell r="M140">
            <v>360</v>
          </cell>
          <cell r="N140">
            <v>5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2586</v>
          </cell>
          <cell r="K141">
            <v>53</v>
          </cell>
          <cell r="L141">
            <v>8</v>
          </cell>
          <cell r="M141">
            <v>729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6062</v>
          </cell>
          <cell r="K142">
            <v>105</v>
          </cell>
          <cell r="L142">
            <v>20</v>
          </cell>
          <cell r="M142">
            <v>945</v>
          </cell>
          <cell r="N142">
            <v>40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5150</v>
          </cell>
          <cell r="K143">
            <v>99</v>
          </cell>
          <cell r="M143">
            <v>757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7457</v>
          </cell>
          <cell r="K144">
            <v>36</v>
          </cell>
          <cell r="L144">
            <v>8</v>
          </cell>
          <cell r="M144">
            <v>345</v>
          </cell>
          <cell r="N144">
            <v>5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2068</v>
          </cell>
          <cell r="K145">
            <v>52</v>
          </cell>
          <cell r="L145">
            <v>18</v>
          </cell>
          <cell r="M145">
            <v>706</v>
          </cell>
          <cell r="N145">
            <v>10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K146">
            <v>124</v>
          </cell>
          <cell r="M146">
            <v>11470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J147">
            <v>451</v>
          </cell>
          <cell r="K147">
            <v>207</v>
          </cell>
          <cell r="M147">
            <v>2106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неиспр.</v>
          </cell>
          <cell r="J149">
            <v>511</v>
          </cell>
          <cell r="K149">
            <v>36</v>
          </cell>
          <cell r="M149">
            <v>468</v>
          </cell>
          <cell r="N149">
            <v>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J150">
            <v>3429</v>
          </cell>
          <cell r="K150">
            <v>112</v>
          </cell>
          <cell r="M150">
            <v>528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J151">
            <v>30253</v>
          </cell>
          <cell r="K151">
            <v>57</v>
          </cell>
          <cell r="L151">
            <v>100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66941</v>
          </cell>
          <cell r="K153">
            <v>1031</v>
          </cell>
          <cell r="L153">
            <v>164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50669</v>
          </cell>
          <cell r="K154">
            <v>286</v>
          </cell>
          <cell r="M154">
            <v>138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114275</v>
          </cell>
          <cell r="K156">
            <v>928</v>
          </cell>
          <cell r="M156">
            <v>404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 t="str">
            <v>9640/34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4395</v>
          </cell>
          <cell r="K158">
            <v>134</v>
          </cell>
          <cell r="M158">
            <v>5600</v>
          </cell>
          <cell r="N158">
            <v>25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8365</v>
          </cell>
          <cell r="K159">
            <v>6</v>
          </cell>
          <cell r="M159">
            <v>88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J163">
            <v>186</v>
          </cell>
          <cell r="K163">
            <v>12</v>
          </cell>
          <cell r="M163">
            <v>84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2.8</v>
          </cell>
        </row>
        <row r="165">
          <cell r="A165">
            <v>152</v>
          </cell>
          <cell r="C165" t="str">
            <v>ДЭС-100    э.ст.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8984</v>
          </cell>
          <cell r="M166">
            <v>92942</v>
          </cell>
          <cell r="N166">
            <v>568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443005</v>
          </cell>
          <cell r="K169">
            <v>9932</v>
          </cell>
          <cell r="L169">
            <v>1574</v>
          </cell>
          <cell r="N169">
            <v>31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338465</v>
          </cell>
          <cell r="K170">
            <v>4609</v>
          </cell>
          <cell r="L170">
            <v>739</v>
          </cell>
          <cell r="N170">
            <v>13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59380</v>
          </cell>
          <cell r="K171">
            <v>9803</v>
          </cell>
          <cell r="L171">
            <v>1821</v>
          </cell>
          <cell r="N171">
            <v>36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313641</v>
          </cell>
          <cell r="K174">
            <v>1935</v>
          </cell>
          <cell r="L174">
            <v>324</v>
          </cell>
          <cell r="N174">
            <v>7.5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41758</v>
          </cell>
          <cell r="K175">
            <v>3389</v>
          </cell>
          <cell r="M175">
            <v>885</v>
          </cell>
          <cell r="N175">
            <v>22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243244</v>
          </cell>
          <cell r="K176">
            <v>4849</v>
          </cell>
          <cell r="L176">
            <v>1533</v>
          </cell>
          <cell r="N176">
            <v>28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93133</v>
          </cell>
          <cell r="K177">
            <v>2830</v>
          </cell>
          <cell r="M177">
            <v>792</v>
          </cell>
          <cell r="N177">
            <v>19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208656</v>
          </cell>
          <cell r="K178">
            <v>7750</v>
          </cell>
          <cell r="M178">
            <v>3410</v>
          </cell>
          <cell r="N178">
            <v>91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163493</v>
          </cell>
          <cell r="K180">
            <v>2510</v>
          </cell>
          <cell r="M180">
            <v>1052</v>
          </cell>
          <cell r="N180">
            <v>28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160726</v>
          </cell>
          <cell r="K181">
            <v>4978</v>
          </cell>
          <cell r="M181">
            <v>2080</v>
          </cell>
          <cell r="N181">
            <v>53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95251</v>
          </cell>
          <cell r="K182">
            <v>1638</v>
          </cell>
          <cell r="L182">
            <v>630</v>
          </cell>
          <cell r="N182">
            <v>10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162471</v>
          </cell>
          <cell r="K184">
            <v>10650</v>
          </cell>
          <cell r="L184">
            <v>3886</v>
          </cell>
          <cell r="N184">
            <v>81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229319</v>
          </cell>
          <cell r="K185">
            <v>5814</v>
          </cell>
          <cell r="M185">
            <v>1570</v>
          </cell>
          <cell r="N185">
            <v>41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испр.</v>
          </cell>
          <cell r="I186" t="str">
            <v xml:space="preserve"> +</v>
          </cell>
          <cell r="J186">
            <v>152988</v>
          </cell>
          <cell r="K186">
            <v>10812</v>
          </cell>
          <cell r="M186">
            <v>3622</v>
          </cell>
          <cell r="N186">
            <v>97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234773</v>
          </cell>
          <cell r="K187">
            <v>7169</v>
          </cell>
          <cell r="M187">
            <v>2294</v>
          </cell>
          <cell r="N187">
            <v>62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20229</v>
          </cell>
          <cell r="K188">
            <v>2669</v>
          </cell>
          <cell r="M188">
            <v>1115</v>
          </cell>
          <cell r="N188">
            <v>27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J189">
            <v>9730</v>
          </cell>
          <cell r="K189">
            <v>4755</v>
          </cell>
          <cell r="M189">
            <v>1545</v>
          </cell>
          <cell r="N189">
            <v>36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123258</v>
          </cell>
          <cell r="K190">
            <v>5315</v>
          </cell>
          <cell r="M190">
            <v>3425</v>
          </cell>
          <cell r="N190">
            <v>97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253366</v>
          </cell>
          <cell r="K191">
            <v>3502</v>
          </cell>
          <cell r="L191">
            <v>1623</v>
          </cell>
          <cell r="N191">
            <v>30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испр.</v>
          </cell>
          <cell r="H192" t="str">
            <v xml:space="preserve"> +</v>
          </cell>
          <cell r="J192" t="str">
            <v>6520/678</v>
          </cell>
          <cell r="L192">
            <v>530</v>
          </cell>
          <cell r="N192">
            <v>8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107944</v>
          </cell>
          <cell r="K196">
            <v>2672</v>
          </cell>
          <cell r="L196">
            <v>1210</v>
          </cell>
          <cell r="N196">
            <v>25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6572</v>
          </cell>
          <cell r="K198">
            <v>62</v>
          </cell>
          <cell r="L198">
            <v>179</v>
          </cell>
          <cell r="N198">
            <v>4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J199" t="str">
            <v>36799/1582</v>
          </cell>
          <cell r="K199">
            <v>1425</v>
          </cell>
          <cell r="M199">
            <v>2127</v>
          </cell>
          <cell r="N199">
            <v>57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испр.</v>
          </cell>
          <cell r="J201">
            <v>34860</v>
          </cell>
          <cell r="K201">
            <v>99</v>
          </cell>
          <cell r="M201">
            <v>3789</v>
          </cell>
          <cell r="N201">
            <v>95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8523</v>
          </cell>
          <cell r="K202">
            <v>52</v>
          </cell>
          <cell r="M202">
            <v>1976</v>
          </cell>
          <cell r="N202">
            <v>46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G204" t="str">
            <v>испр.</v>
          </cell>
          <cell r="J204">
            <v>541</v>
          </cell>
          <cell r="K204">
            <v>71</v>
          </cell>
          <cell r="M204">
            <v>1245</v>
          </cell>
          <cell r="Q204">
            <v>41.8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764</v>
          </cell>
          <cell r="K206">
            <v>18</v>
          </cell>
          <cell r="M206">
            <v>238</v>
          </cell>
          <cell r="N206">
            <v>5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845</v>
          </cell>
          <cell r="K208">
            <v>8</v>
          </cell>
          <cell r="M208">
            <v>72</v>
          </cell>
          <cell r="N208">
            <v>2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1339</v>
          </cell>
          <cell r="K209">
            <v>17</v>
          </cell>
          <cell r="M209">
            <v>692</v>
          </cell>
          <cell r="N209">
            <v>20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J210">
            <v>269</v>
          </cell>
          <cell r="K210">
            <v>17</v>
          </cell>
          <cell r="M210">
            <v>615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J211">
            <v>2815</v>
          </cell>
          <cell r="K211">
            <v>236</v>
          </cell>
          <cell r="M211">
            <v>3071</v>
          </cell>
          <cell r="N211">
            <v>82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J212">
            <v>288</v>
          </cell>
          <cell r="K212">
            <v>86</v>
          </cell>
          <cell r="L212">
            <v>100</v>
          </cell>
          <cell r="N212">
            <v>2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2.8</v>
          </cell>
        </row>
        <row r="213">
          <cell r="A213">
            <v>200</v>
          </cell>
          <cell r="C213" t="str">
            <v>Итого</v>
          </cell>
          <cell r="L213">
            <v>14149</v>
          </cell>
          <cell r="M213">
            <v>35615</v>
          </cell>
          <cell r="N213">
            <v>1155.5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396931</v>
          </cell>
          <cell r="K216">
            <v>7910</v>
          </cell>
          <cell r="L216">
            <v>960</v>
          </cell>
          <cell r="N216">
            <v>5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393438</v>
          </cell>
          <cell r="K217">
            <v>5960</v>
          </cell>
          <cell r="L217">
            <v>730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447889</v>
          </cell>
          <cell r="K218">
            <v>5110</v>
          </cell>
          <cell r="L218">
            <v>785</v>
          </cell>
          <cell r="N218">
            <v>18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>
            <v>439639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>
            <v>29037</v>
          </cell>
          <cell r="K221">
            <v>2180</v>
          </cell>
          <cell r="M221">
            <v>800</v>
          </cell>
          <cell r="N221">
            <v>68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53612</v>
          </cell>
          <cell r="K222">
            <v>320</v>
          </cell>
          <cell r="M222">
            <v>105.6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J223">
            <v>38170</v>
          </cell>
          <cell r="K223">
            <v>3460</v>
          </cell>
          <cell r="M223">
            <v>165</v>
          </cell>
          <cell r="N223">
            <v>48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26159</v>
          </cell>
          <cell r="K224">
            <v>170</v>
          </cell>
          <cell r="M224">
            <v>200</v>
          </cell>
          <cell r="N224">
            <v>32</v>
          </cell>
          <cell r="Q224">
            <v>33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25670</v>
          </cell>
          <cell r="K226">
            <v>4310</v>
          </cell>
          <cell r="L226">
            <v>1300</v>
          </cell>
          <cell r="N226">
            <v>14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306545</v>
          </cell>
          <cell r="K227">
            <v>4280</v>
          </cell>
          <cell r="M227">
            <v>1215</v>
          </cell>
          <cell r="N227">
            <v>71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360849</v>
          </cell>
          <cell r="K228">
            <v>4930</v>
          </cell>
          <cell r="M228">
            <v>1700</v>
          </cell>
          <cell r="N228">
            <v>37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J230">
            <v>18540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247385</v>
          </cell>
          <cell r="K232">
            <v>5370</v>
          </cell>
          <cell r="L232">
            <v>3090</v>
          </cell>
          <cell r="N232">
            <v>56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 t="str">
            <v>14180/950</v>
          </cell>
          <cell r="K233">
            <v>440</v>
          </cell>
          <cell r="M233">
            <v>180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35553</v>
          </cell>
          <cell r="K234">
            <v>2120</v>
          </cell>
          <cell r="M234">
            <v>555</v>
          </cell>
          <cell r="N234">
            <v>59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31943</v>
          </cell>
          <cell r="K235">
            <v>1740</v>
          </cell>
          <cell r="M235">
            <v>550</v>
          </cell>
          <cell r="N235">
            <v>20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J236" t="str">
            <v>6940/309</v>
          </cell>
          <cell r="K236">
            <v>940</v>
          </cell>
          <cell r="M236">
            <v>1950</v>
          </cell>
          <cell r="N236">
            <v>167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J237">
            <v>17900</v>
          </cell>
          <cell r="K237">
            <v>4920</v>
          </cell>
          <cell r="M237">
            <v>1555</v>
          </cell>
          <cell r="N237">
            <v>4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16750</v>
          </cell>
          <cell r="K238">
            <v>3760</v>
          </cell>
          <cell r="M238">
            <v>1220</v>
          </cell>
          <cell r="N238">
            <v>24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J239" t="str">
            <v>10607/644</v>
          </cell>
          <cell r="K239">
            <v>1420</v>
          </cell>
          <cell r="M239">
            <v>2826</v>
          </cell>
          <cell r="N239">
            <v>125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10313</v>
          </cell>
          <cell r="K241">
            <v>138</v>
          </cell>
          <cell r="M241">
            <v>5275</v>
          </cell>
          <cell r="N241">
            <v>111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J242">
            <v>11850</v>
          </cell>
          <cell r="K242">
            <v>280</v>
          </cell>
          <cell r="M242">
            <v>2156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302</v>
          </cell>
          <cell r="M243">
            <v>2325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420</v>
          </cell>
          <cell r="M244">
            <v>6174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1678</v>
          </cell>
          <cell r="K245">
            <v>28</v>
          </cell>
          <cell r="M245">
            <v>900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1079</v>
          </cell>
          <cell r="K246">
            <v>18</v>
          </cell>
          <cell r="M246">
            <v>800</v>
          </cell>
          <cell r="N246">
            <v>50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J247">
            <v>215</v>
          </cell>
          <cell r="K247">
            <v>215</v>
          </cell>
          <cell r="M247">
            <v>8987</v>
          </cell>
          <cell r="Q247">
            <v>41.8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J248">
            <v>15</v>
          </cell>
          <cell r="K248">
            <v>268</v>
          </cell>
          <cell r="M248">
            <v>11202</v>
          </cell>
          <cell r="Q248">
            <v>41.8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J249" t="str">
            <v>166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J250">
            <v>101</v>
          </cell>
          <cell r="K250">
            <v>53</v>
          </cell>
          <cell r="M250">
            <v>670</v>
          </cell>
          <cell r="N250">
            <v>40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6865</v>
          </cell>
          <cell r="M251">
            <v>51510.6</v>
          </cell>
          <cell r="N251">
            <v>954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109623</v>
          </cell>
          <cell r="K254">
            <v>3682</v>
          </cell>
          <cell r="L254">
            <v>593</v>
          </cell>
          <cell r="N254">
            <v>2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83903</v>
          </cell>
          <cell r="K255">
            <v>4230</v>
          </cell>
          <cell r="L255">
            <v>686</v>
          </cell>
          <cell r="N255">
            <v>2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39424</v>
          </cell>
          <cell r="K256">
            <v>4239</v>
          </cell>
          <cell r="L256">
            <v>791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71150</v>
          </cell>
          <cell r="K258">
            <v>2701</v>
          </cell>
          <cell r="L258">
            <v>1035</v>
          </cell>
          <cell r="N258">
            <v>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87800</v>
          </cell>
          <cell r="K259">
            <v>3094</v>
          </cell>
          <cell r="M259">
            <v>1706</v>
          </cell>
          <cell r="N259">
            <v>16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55555</v>
          </cell>
          <cell r="K260">
            <v>6354</v>
          </cell>
          <cell r="M260">
            <v>3521</v>
          </cell>
          <cell r="N260">
            <v>19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K261">
            <v>16322</v>
          </cell>
          <cell r="M261">
            <v>5876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73220</v>
          </cell>
          <cell r="K263">
            <v>990</v>
          </cell>
          <cell r="M263">
            <v>329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45320</v>
          </cell>
          <cell r="K264">
            <v>9682</v>
          </cell>
          <cell r="M264">
            <v>4237</v>
          </cell>
          <cell r="N264">
            <v>33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51631</v>
          </cell>
          <cell r="K266">
            <v>5684</v>
          </cell>
          <cell r="M266">
            <v>1831</v>
          </cell>
          <cell r="N266">
            <v>16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51320</v>
          </cell>
          <cell r="K267">
            <v>4046</v>
          </cell>
          <cell r="M267">
            <v>1317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K268">
            <v>14340</v>
          </cell>
          <cell r="M268">
            <v>4732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K269">
            <v>15540</v>
          </cell>
          <cell r="M269">
            <v>4662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испр.</v>
          </cell>
          <cell r="I271" t="str">
            <v xml:space="preserve"> +</v>
          </cell>
          <cell r="J271">
            <v>14617</v>
          </cell>
          <cell r="K271">
            <v>14657</v>
          </cell>
          <cell r="M271">
            <v>6009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37714</v>
          </cell>
          <cell r="K272">
            <v>5605</v>
          </cell>
          <cell r="M272">
            <v>3636</v>
          </cell>
          <cell r="N272">
            <v>94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56832</v>
          </cell>
          <cell r="K273">
            <v>10591</v>
          </cell>
          <cell r="M273">
            <v>5818</v>
          </cell>
          <cell r="N273">
            <v>147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78125</v>
          </cell>
          <cell r="K274">
            <v>9698</v>
          </cell>
          <cell r="M274">
            <v>5568</v>
          </cell>
          <cell r="N274">
            <v>128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28296</v>
          </cell>
          <cell r="K275">
            <v>441</v>
          </cell>
          <cell r="L275">
            <v>141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8745</v>
          </cell>
          <cell r="K276">
            <v>740</v>
          </cell>
          <cell r="L276">
            <v>476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28979</v>
          </cell>
          <cell r="K277">
            <v>1472</v>
          </cell>
          <cell r="M277">
            <v>1970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94347</v>
          </cell>
          <cell r="K278">
            <v>259</v>
          </cell>
          <cell r="L278">
            <v>221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2.8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20465</v>
          </cell>
          <cell r="K281">
            <v>4989</v>
          </cell>
          <cell r="M281">
            <v>1596</v>
          </cell>
          <cell r="N281">
            <v>14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54148</v>
          </cell>
          <cell r="K282">
            <v>5505</v>
          </cell>
          <cell r="M282">
            <v>8259</v>
          </cell>
          <cell r="N282">
            <v>425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39670</v>
          </cell>
          <cell r="K283">
            <v>1881</v>
          </cell>
          <cell r="M283">
            <v>2579</v>
          </cell>
          <cell r="N283">
            <v>303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испр.</v>
          </cell>
          <cell r="I284" t="str">
            <v xml:space="preserve"> +</v>
          </cell>
          <cell r="J284">
            <v>58861</v>
          </cell>
          <cell r="K284">
            <v>3431</v>
          </cell>
          <cell r="M284">
            <v>1579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  <cell r="C285" t="str">
            <v>ЗИЛ-131 ПАРМ-1М</v>
          </cell>
          <cell r="D285">
            <v>1977</v>
          </cell>
          <cell r="F285" t="str">
            <v>Д270ВА</v>
          </cell>
          <cell r="G285" t="str">
            <v>испр.</v>
          </cell>
          <cell r="I285" t="str">
            <v>+</v>
          </cell>
          <cell r="J285">
            <v>6545</v>
          </cell>
          <cell r="K285">
            <v>1221</v>
          </cell>
          <cell r="L285">
            <v>762</v>
          </cell>
          <cell r="Q285">
            <v>52</v>
          </cell>
          <cell r="R285" t="str">
            <v>с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4490</v>
          </cell>
          <cell r="K287">
            <v>123</v>
          </cell>
          <cell r="M287">
            <v>4674</v>
          </cell>
          <cell r="N287">
            <v>132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4740</v>
          </cell>
          <cell r="K288">
            <v>1474</v>
          </cell>
          <cell r="M288">
            <v>21667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14613</v>
          </cell>
          <cell r="M289">
            <v>2148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>
            <v>2968</v>
          </cell>
          <cell r="K290">
            <v>10</v>
          </cell>
          <cell r="M290">
            <v>380</v>
          </cell>
          <cell r="N290">
            <v>162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3909</v>
          </cell>
          <cell r="K291">
            <v>38</v>
          </cell>
          <cell r="M291">
            <v>502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998</v>
          </cell>
          <cell r="M292">
            <v>4800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3485</v>
          </cell>
          <cell r="K293">
            <v>144</v>
          </cell>
          <cell r="M293">
            <v>1411</v>
          </cell>
          <cell r="N293">
            <v>49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3425</v>
          </cell>
          <cell r="K294">
            <v>205</v>
          </cell>
          <cell r="L294">
            <v>10</v>
          </cell>
          <cell r="M294">
            <v>2603</v>
          </cell>
          <cell r="N294">
            <v>125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>
            <v>3827</v>
          </cell>
          <cell r="K295">
            <v>107</v>
          </cell>
          <cell r="L295">
            <v>15</v>
          </cell>
          <cell r="M295">
            <v>1375</v>
          </cell>
          <cell r="N295">
            <v>153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3301</v>
          </cell>
          <cell r="K296">
            <v>242</v>
          </cell>
          <cell r="L296">
            <v>18</v>
          </cell>
          <cell r="M296">
            <v>1839</v>
          </cell>
          <cell r="N296">
            <v>95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3922</v>
          </cell>
          <cell r="K297">
            <v>6</v>
          </cell>
          <cell r="M297">
            <v>46</v>
          </cell>
          <cell r="N297">
            <v>38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233</v>
          </cell>
          <cell r="M298">
            <v>2330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неиспр.</v>
          </cell>
          <cell r="I299" t="str">
            <v xml:space="preserve"> +</v>
          </cell>
          <cell r="J299">
            <v>2261</v>
          </cell>
          <cell r="K299">
            <v>253</v>
          </cell>
          <cell r="M299">
            <v>2530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испр.</v>
          </cell>
          <cell r="I300" t="str">
            <v xml:space="preserve"> +</v>
          </cell>
          <cell r="J300" t="str">
            <v>4082</v>
          </cell>
          <cell r="K300">
            <v>163</v>
          </cell>
          <cell r="M300">
            <v>3840</v>
          </cell>
          <cell r="N300">
            <v>35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89</v>
          </cell>
          <cell r="M301">
            <v>979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J302">
            <v>820</v>
          </cell>
          <cell r="K302">
            <v>160</v>
          </cell>
          <cell r="M302">
            <v>2304</v>
          </cell>
          <cell r="N302">
            <v>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J303">
            <v>580</v>
          </cell>
          <cell r="K303">
            <v>155</v>
          </cell>
          <cell r="M303">
            <v>4455</v>
          </cell>
          <cell r="N303">
            <v>20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J304">
            <v>306</v>
          </cell>
          <cell r="K304">
            <v>77</v>
          </cell>
          <cell r="M304">
            <v>2251</v>
          </cell>
          <cell r="N304">
            <v>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G305" t="str">
            <v>испр.</v>
          </cell>
          <cell r="J305">
            <v>161</v>
          </cell>
          <cell r="K305">
            <v>10</v>
          </cell>
          <cell r="M305">
            <v>292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J306">
            <v>169</v>
          </cell>
          <cell r="K306">
            <v>73</v>
          </cell>
          <cell r="M306">
            <v>2154</v>
          </cell>
          <cell r="N306">
            <v>5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J307">
            <v>273</v>
          </cell>
          <cell r="K307">
            <v>64</v>
          </cell>
          <cell r="M307">
            <v>6825</v>
          </cell>
          <cell r="N307">
            <v>5</v>
          </cell>
          <cell r="Q307">
            <v>25</v>
          </cell>
          <cell r="R307" t="str">
            <v>с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испр.</v>
          </cell>
          <cell r="I310" t="str">
            <v xml:space="preserve"> +</v>
          </cell>
          <cell r="J310" t="str">
            <v>2668</v>
          </cell>
          <cell r="K310">
            <v>72</v>
          </cell>
          <cell r="M310">
            <v>1209</v>
          </cell>
          <cell r="N310">
            <v>100</v>
          </cell>
          <cell r="Q310">
            <v>38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3338</v>
          </cell>
          <cell r="K311">
            <v>161</v>
          </cell>
          <cell r="M311">
            <v>2705</v>
          </cell>
          <cell r="N311">
            <v>94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77</v>
          </cell>
          <cell r="M312">
            <v>817</v>
          </cell>
          <cell r="N312">
            <v>30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4</v>
          </cell>
          <cell r="M313">
            <v>40</v>
          </cell>
          <cell r="N313">
            <v>192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испр.</v>
          </cell>
          <cell r="I314" t="str">
            <v xml:space="preserve"> +</v>
          </cell>
          <cell r="J314">
            <v>5058</v>
          </cell>
          <cell r="K314">
            <v>130</v>
          </cell>
          <cell r="M314">
            <v>2242</v>
          </cell>
          <cell r="N314">
            <v>6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J318">
            <v>3172</v>
          </cell>
          <cell r="K318">
            <v>109</v>
          </cell>
          <cell r="M318">
            <v>1090</v>
          </cell>
          <cell r="N318">
            <v>35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4748</v>
          </cell>
          <cell r="M321">
            <v>142778</v>
          </cell>
          <cell r="N321">
            <v>2521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231481</v>
          </cell>
          <cell r="K324" t="str">
            <v>4212</v>
          </cell>
          <cell r="L324">
            <v>678</v>
          </cell>
          <cell r="N324">
            <v>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121122</v>
          </cell>
          <cell r="K325">
            <v>3537</v>
          </cell>
          <cell r="L325">
            <v>560</v>
          </cell>
          <cell r="N325">
            <v>15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214005</v>
          </cell>
          <cell r="K326" t="str">
            <v>14812</v>
          </cell>
          <cell r="L326">
            <v>2180</v>
          </cell>
          <cell r="N326">
            <v>32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336549</v>
          </cell>
          <cell r="K327" t="str">
            <v>7967</v>
          </cell>
          <cell r="L327">
            <v>2486</v>
          </cell>
          <cell r="N327">
            <v>7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172945</v>
          </cell>
          <cell r="K328" t="str">
            <v>3754</v>
          </cell>
          <cell r="L328">
            <v>600</v>
          </cell>
          <cell r="N328">
            <v>10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163287</v>
          </cell>
          <cell r="K330" t="str">
            <v>14465</v>
          </cell>
          <cell r="L330">
            <v>2010</v>
          </cell>
          <cell r="N330">
            <v>30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117912</v>
          </cell>
          <cell r="K331">
            <v>1322</v>
          </cell>
          <cell r="L331">
            <v>160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J332">
            <v>295290</v>
          </cell>
          <cell r="K332">
            <v>998</v>
          </cell>
          <cell r="L332">
            <v>180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2.8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J333">
            <v>128457</v>
          </cell>
          <cell r="K333" t="str">
            <v>10448</v>
          </cell>
          <cell r="L333">
            <v>1530</v>
          </cell>
          <cell r="N333">
            <v>30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2.8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J335">
            <v>106095</v>
          </cell>
          <cell r="K335" t="str">
            <v>15648</v>
          </cell>
          <cell r="L335">
            <v>3450</v>
          </cell>
          <cell r="N335">
            <v>6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2.8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J337">
            <v>130778</v>
          </cell>
          <cell r="K337" t="str">
            <v>17987</v>
          </cell>
          <cell r="L337">
            <v>3240</v>
          </cell>
          <cell r="N337">
            <v>12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2.8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71104</v>
          </cell>
          <cell r="K338" t="str">
            <v>295</v>
          </cell>
          <cell r="M338">
            <v>80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9899</v>
          </cell>
          <cell r="M339">
            <v>3365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12989</v>
          </cell>
          <cell r="M340">
            <v>10000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испр.</v>
          </cell>
          <cell r="I341" t="str">
            <v xml:space="preserve"> +</v>
          </cell>
          <cell r="J341">
            <v>947702</v>
          </cell>
          <cell r="K341">
            <v>16252</v>
          </cell>
          <cell r="M341">
            <v>5363</v>
          </cell>
          <cell r="N341">
            <v>45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241</v>
          </cell>
          <cell r="M342">
            <v>3976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120</v>
          </cell>
          <cell r="M343">
            <v>1920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K344">
            <v>220</v>
          </cell>
          <cell r="M344">
            <v>8954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192357</v>
          </cell>
          <cell r="K345" t="str">
            <v>1300</v>
          </cell>
          <cell r="M345">
            <v>750</v>
          </cell>
          <cell r="N345">
            <v>12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J349">
            <v>99585</v>
          </cell>
          <cell r="K349" t="str">
            <v>13007</v>
          </cell>
          <cell r="L349">
            <v>3940</v>
          </cell>
          <cell r="N349">
            <v>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2.8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90270</v>
          </cell>
          <cell r="K351">
            <v>19650</v>
          </cell>
          <cell r="M351">
            <v>6484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54843</v>
          </cell>
          <cell r="K353">
            <v>17570</v>
          </cell>
          <cell r="M353">
            <v>5710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>
            <v>56757</v>
          </cell>
          <cell r="K354">
            <v>550</v>
          </cell>
          <cell r="L354">
            <v>160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 t="str">
            <v>81630/4100</v>
          </cell>
          <cell r="K355">
            <v>9895</v>
          </cell>
          <cell r="M355">
            <v>2968</v>
          </cell>
          <cell r="N355">
            <v>120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2373</v>
          </cell>
          <cell r="K357">
            <v>112</v>
          </cell>
          <cell r="M357">
            <v>4256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J360">
            <v>612</v>
          </cell>
          <cell r="K360">
            <v>125</v>
          </cell>
          <cell r="M360">
            <v>925</v>
          </cell>
          <cell r="Q360">
            <v>7.4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3075</v>
          </cell>
          <cell r="K364">
            <v>53</v>
          </cell>
          <cell r="M364">
            <v>1680</v>
          </cell>
          <cell r="N364">
            <v>80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21174</v>
          </cell>
          <cell r="M365">
            <v>56431</v>
          </cell>
          <cell r="N365">
            <v>439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349482</v>
          </cell>
          <cell r="K368">
            <v>1198</v>
          </cell>
          <cell r="L368">
            <v>151</v>
          </cell>
          <cell r="N368">
            <v>4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264374</v>
          </cell>
          <cell r="K369">
            <v>10711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218958</v>
          </cell>
          <cell r="K370">
            <v>6317</v>
          </cell>
          <cell r="L370">
            <v>794</v>
          </cell>
          <cell r="N370">
            <v>8.5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9243</v>
          </cell>
          <cell r="L371">
            <v>843</v>
          </cell>
          <cell r="N371">
            <v>4.5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испр.</v>
          </cell>
          <cell r="H372" t="str">
            <v xml:space="preserve"> +</v>
          </cell>
          <cell r="J372">
            <v>168325</v>
          </cell>
          <cell r="K372">
            <v>3876</v>
          </cell>
          <cell r="L372">
            <v>352</v>
          </cell>
          <cell r="N372">
            <v>13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277828</v>
          </cell>
          <cell r="K373">
            <v>2475</v>
          </cell>
          <cell r="L373">
            <v>184</v>
          </cell>
          <cell r="N373">
            <v>9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183860</v>
          </cell>
          <cell r="K374">
            <v>6344</v>
          </cell>
          <cell r="L374">
            <v>902</v>
          </cell>
          <cell r="N374">
            <v>4.5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232889</v>
          </cell>
          <cell r="K375">
            <v>4487</v>
          </cell>
          <cell r="L375">
            <v>655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2.8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102570</v>
          </cell>
          <cell r="K377">
            <v>8862</v>
          </cell>
          <cell r="L377">
            <v>1662</v>
          </cell>
          <cell r="N377">
            <v>13.5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226182</v>
          </cell>
          <cell r="K379">
            <v>17264</v>
          </cell>
          <cell r="L379">
            <v>3248</v>
          </cell>
          <cell r="N379">
            <v>18.5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  <cell r="H380" t="str">
            <v xml:space="preserve"> +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105763</v>
          </cell>
          <cell r="K381">
            <v>4808</v>
          </cell>
          <cell r="L381">
            <v>539</v>
          </cell>
          <cell r="N381">
            <v>4.5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111764</v>
          </cell>
          <cell r="K382">
            <v>3495</v>
          </cell>
          <cell r="L382">
            <v>598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135452</v>
          </cell>
          <cell r="K383">
            <v>6519</v>
          </cell>
          <cell r="L383">
            <v>1187</v>
          </cell>
          <cell r="N383">
            <v>8.5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168534</v>
          </cell>
          <cell r="K386">
            <v>7675</v>
          </cell>
          <cell r="L386">
            <v>3657</v>
          </cell>
          <cell r="N386">
            <v>8.5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175476</v>
          </cell>
          <cell r="K387">
            <v>4187</v>
          </cell>
          <cell r="L387">
            <v>1586</v>
          </cell>
          <cell r="N387">
            <v>13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12891</v>
          </cell>
          <cell r="M388">
            <v>4538</v>
          </cell>
          <cell r="N388">
            <v>22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105106</v>
          </cell>
          <cell r="K389">
            <v>4489</v>
          </cell>
          <cell r="M389">
            <v>1552</v>
          </cell>
          <cell r="N389">
            <v>59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145549</v>
          </cell>
          <cell r="K390">
            <v>3347</v>
          </cell>
          <cell r="M390">
            <v>1178</v>
          </cell>
          <cell r="N390">
            <v>76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8395</v>
          </cell>
          <cell r="M391">
            <v>3455</v>
          </cell>
          <cell r="N391">
            <v>108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53704</v>
          </cell>
          <cell r="K392">
            <v>7041</v>
          </cell>
          <cell r="M392">
            <v>2260</v>
          </cell>
          <cell r="N392">
            <v>77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83180</v>
          </cell>
          <cell r="K395">
            <v>6112</v>
          </cell>
          <cell r="M395">
            <v>2328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112364</v>
          </cell>
          <cell r="K396">
            <v>8073</v>
          </cell>
          <cell r="L396">
            <v>2495</v>
          </cell>
          <cell r="N396">
            <v>18.5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180708</v>
          </cell>
          <cell r="K397">
            <v>5337</v>
          </cell>
          <cell r="L397">
            <v>1970</v>
          </cell>
          <cell r="N397">
            <v>8.5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157058</v>
          </cell>
          <cell r="K399">
            <v>4366</v>
          </cell>
          <cell r="L399">
            <v>1474</v>
          </cell>
          <cell r="N399">
            <v>8.5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49067</v>
          </cell>
          <cell r="K401">
            <v>260</v>
          </cell>
          <cell r="L401">
            <v>95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36390</v>
          </cell>
          <cell r="K402">
            <v>1358</v>
          </cell>
          <cell r="L402">
            <v>1158</v>
          </cell>
          <cell r="N402">
            <v>28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60192</v>
          </cell>
          <cell r="K403">
            <v>4524</v>
          </cell>
          <cell r="L403">
            <v>2084</v>
          </cell>
          <cell r="N403">
            <v>27.5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129553</v>
          </cell>
          <cell r="K404">
            <v>3326</v>
          </cell>
          <cell r="L404">
            <v>1763</v>
          </cell>
          <cell r="N404">
            <v>19.5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47083</v>
          </cell>
          <cell r="K405">
            <v>200</v>
          </cell>
          <cell r="M405">
            <v>248</v>
          </cell>
          <cell r="N405">
            <v>27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55572</v>
          </cell>
          <cell r="K406">
            <v>1370</v>
          </cell>
          <cell r="M406">
            <v>905</v>
          </cell>
          <cell r="N406">
            <v>37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121500</v>
          </cell>
          <cell r="K408">
            <v>150</v>
          </cell>
          <cell r="L408">
            <v>150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1867</v>
          </cell>
          <cell r="K409">
            <v>15</v>
          </cell>
          <cell r="M409">
            <v>816</v>
          </cell>
          <cell r="N409">
            <v>93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2887</v>
          </cell>
          <cell r="K412">
            <v>55</v>
          </cell>
          <cell r="M412">
            <v>423</v>
          </cell>
          <cell r="N412">
            <v>31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J413">
            <v>204</v>
          </cell>
          <cell r="K413">
            <v>70</v>
          </cell>
          <cell r="M413">
            <v>700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J414">
            <v>47</v>
          </cell>
          <cell r="K414">
            <v>1</v>
          </cell>
          <cell r="M414">
            <v>9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609</v>
          </cell>
          <cell r="K417">
            <v>19</v>
          </cell>
          <cell r="M417">
            <v>285</v>
          </cell>
          <cell r="N417">
            <v>8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62</v>
          </cell>
          <cell r="M419">
            <v>297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451</v>
          </cell>
          <cell r="K420">
            <v>30</v>
          </cell>
          <cell r="M420">
            <v>144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81</v>
          </cell>
          <cell r="M421">
            <v>389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4">
          <cell r="A14">
            <v>1</v>
          </cell>
        </row>
      </sheetData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>
        <row r="14">
          <cell r="A14">
            <v>1</v>
          </cell>
        </row>
      </sheetData>
      <sheetData sheetId="32">
        <row r="14">
          <cell r="A14">
            <v>1</v>
          </cell>
        </row>
      </sheetData>
      <sheetData sheetId="33">
        <row r="14">
          <cell r="A14">
            <v>1</v>
          </cell>
        </row>
      </sheetData>
      <sheetData sheetId="34">
        <row r="14">
          <cell r="A14">
            <v>1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21"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8"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  <cell r="AE6">
            <v>31</v>
          </cell>
          <cell r="AF6">
            <v>421505</v>
          </cell>
          <cell r="AG6">
            <v>1815250</v>
          </cell>
          <cell r="AH6">
            <v>346108</v>
          </cell>
          <cell r="AI6">
            <v>1162911</v>
          </cell>
          <cell r="AJ6">
            <v>296895</v>
          </cell>
          <cell r="AK6">
            <v>156045</v>
          </cell>
          <cell r="AL6">
            <v>4095660</v>
          </cell>
          <cell r="AM6">
            <v>690418</v>
          </cell>
          <cell r="AN6">
            <v>2856253</v>
          </cell>
          <cell r="AO6">
            <v>20492</v>
          </cell>
          <cell r="AP6">
            <v>31</v>
          </cell>
          <cell r="AQ6">
            <v>38156</v>
          </cell>
          <cell r="AR6">
            <v>264948</v>
          </cell>
          <cell r="AS6">
            <v>275088</v>
          </cell>
          <cell r="AT6">
            <v>452844</v>
          </cell>
          <cell r="AU6">
            <v>487124</v>
          </cell>
          <cell r="AV6">
            <v>1258513</v>
          </cell>
          <cell r="AW6">
            <v>1320661</v>
          </cell>
          <cell r="AX6">
            <v>100973</v>
          </cell>
          <cell r="AY6">
            <v>31</v>
          </cell>
          <cell r="AZ6">
            <v>4180</v>
          </cell>
          <cell r="BA6">
            <v>78017</v>
          </cell>
          <cell r="BB6">
            <v>883410</v>
          </cell>
          <cell r="BC6">
            <v>170544</v>
          </cell>
          <cell r="BD6">
            <v>57363</v>
          </cell>
          <cell r="BE6">
            <v>809</v>
          </cell>
          <cell r="BF6">
            <v>744</v>
          </cell>
          <cell r="BG6">
            <v>31</v>
          </cell>
          <cell r="BH6">
            <v>0</v>
          </cell>
          <cell r="BI6">
            <v>1795</v>
          </cell>
          <cell r="BJ6">
            <v>217</v>
          </cell>
          <cell r="BK6">
            <v>10755</v>
          </cell>
          <cell r="BL6">
            <v>23325</v>
          </cell>
          <cell r="BM6">
            <v>49158</v>
          </cell>
        </row>
        <row r="7">
          <cell r="AE7">
            <v>1</v>
          </cell>
          <cell r="AF7">
            <v>422255</v>
          </cell>
          <cell r="AG7">
            <v>1815627</v>
          </cell>
          <cell r="AH7">
            <v>346763</v>
          </cell>
          <cell r="AI7">
            <v>1163796</v>
          </cell>
          <cell r="AJ7">
            <v>297819</v>
          </cell>
          <cell r="AK7">
            <v>156141</v>
          </cell>
          <cell r="AL7">
            <v>4095675</v>
          </cell>
          <cell r="AM7">
            <v>690450</v>
          </cell>
          <cell r="AN7">
            <v>2856254</v>
          </cell>
          <cell r="AO7">
            <v>20492</v>
          </cell>
          <cell r="AP7">
            <v>1</v>
          </cell>
          <cell r="AQ7">
            <v>38156</v>
          </cell>
          <cell r="AR7">
            <v>265135</v>
          </cell>
          <cell r="AS7">
            <v>275088</v>
          </cell>
          <cell r="AT7">
            <v>453042</v>
          </cell>
          <cell r="AU7">
            <v>487124</v>
          </cell>
          <cell r="AV7">
            <v>1258986</v>
          </cell>
          <cell r="AW7">
            <v>1321105</v>
          </cell>
          <cell r="AX7">
            <v>101184</v>
          </cell>
          <cell r="AY7">
            <v>1</v>
          </cell>
          <cell r="AZ7">
            <v>4180</v>
          </cell>
          <cell r="BA7">
            <v>78017</v>
          </cell>
          <cell r="BB7">
            <v>883410</v>
          </cell>
          <cell r="BC7">
            <v>170544</v>
          </cell>
          <cell r="BD7">
            <v>57363</v>
          </cell>
          <cell r="BE7">
            <v>809</v>
          </cell>
          <cell r="BF7">
            <v>744</v>
          </cell>
          <cell r="BG7">
            <v>1</v>
          </cell>
          <cell r="BH7">
            <v>0</v>
          </cell>
          <cell r="BI7">
            <v>1796</v>
          </cell>
          <cell r="BJ7">
            <v>217</v>
          </cell>
          <cell r="BK7">
            <v>10755</v>
          </cell>
          <cell r="BL7">
            <v>23325</v>
          </cell>
          <cell r="BM7">
            <v>49158</v>
          </cell>
        </row>
        <row r="8">
          <cell r="AE8">
            <v>2</v>
          </cell>
          <cell r="AF8">
            <v>422841</v>
          </cell>
          <cell r="AG8">
            <v>1815899</v>
          </cell>
          <cell r="AH8">
            <v>347306</v>
          </cell>
          <cell r="AI8">
            <v>1164518</v>
          </cell>
          <cell r="AJ8">
            <v>298569</v>
          </cell>
          <cell r="AK8">
            <v>156231</v>
          </cell>
          <cell r="AL8">
            <v>4095694</v>
          </cell>
          <cell r="AM8">
            <v>690482</v>
          </cell>
          <cell r="AN8">
            <v>2856256</v>
          </cell>
          <cell r="AO8">
            <v>20492</v>
          </cell>
          <cell r="AP8">
            <v>2</v>
          </cell>
          <cell r="AQ8">
            <v>38156</v>
          </cell>
          <cell r="AR8">
            <v>265319</v>
          </cell>
          <cell r="AS8">
            <v>275088</v>
          </cell>
          <cell r="AT8">
            <v>453222</v>
          </cell>
          <cell r="AU8">
            <v>487124</v>
          </cell>
          <cell r="AV8">
            <v>1259429</v>
          </cell>
          <cell r="AW8">
            <v>1321521</v>
          </cell>
          <cell r="AX8">
            <v>101359</v>
          </cell>
          <cell r="AY8">
            <v>2</v>
          </cell>
          <cell r="AZ8">
            <v>4180</v>
          </cell>
          <cell r="BA8">
            <v>78018</v>
          </cell>
          <cell r="BB8">
            <v>883410</v>
          </cell>
          <cell r="BC8">
            <v>170544</v>
          </cell>
          <cell r="BD8">
            <v>57363</v>
          </cell>
          <cell r="BE8">
            <v>809</v>
          </cell>
          <cell r="BF8">
            <v>744</v>
          </cell>
          <cell r="BG8">
            <v>2</v>
          </cell>
          <cell r="BH8">
            <v>0</v>
          </cell>
          <cell r="BI8">
            <v>1797</v>
          </cell>
          <cell r="BJ8">
            <v>217</v>
          </cell>
          <cell r="BK8">
            <v>10755</v>
          </cell>
          <cell r="BL8">
            <v>23325</v>
          </cell>
          <cell r="BM8">
            <v>49158</v>
          </cell>
        </row>
        <row r="9">
          <cell r="AE9">
            <v>3</v>
          </cell>
          <cell r="AF9">
            <v>423630</v>
          </cell>
          <cell r="AG9">
            <v>1815985</v>
          </cell>
          <cell r="AH9">
            <v>348090</v>
          </cell>
          <cell r="AI9">
            <v>1165599</v>
          </cell>
          <cell r="AJ9">
            <v>298909</v>
          </cell>
          <cell r="AK9">
            <v>156321</v>
          </cell>
          <cell r="AL9">
            <v>4095715</v>
          </cell>
          <cell r="AM9">
            <v>690517</v>
          </cell>
          <cell r="AN9">
            <v>2856257</v>
          </cell>
          <cell r="AO9">
            <v>20492</v>
          </cell>
          <cell r="AP9">
            <v>3</v>
          </cell>
          <cell r="AQ9">
            <v>38156</v>
          </cell>
          <cell r="AR9">
            <v>265428</v>
          </cell>
          <cell r="AS9">
            <v>275088</v>
          </cell>
          <cell r="AT9">
            <v>453404</v>
          </cell>
          <cell r="AU9">
            <v>487124</v>
          </cell>
          <cell r="AV9">
            <v>1259905</v>
          </cell>
          <cell r="AW9">
            <v>1321865</v>
          </cell>
          <cell r="AX9">
            <v>101567</v>
          </cell>
          <cell r="AY9">
            <v>3</v>
          </cell>
          <cell r="AZ9">
            <v>4180</v>
          </cell>
          <cell r="BA9">
            <v>78026</v>
          </cell>
          <cell r="BB9">
            <v>883410</v>
          </cell>
          <cell r="BC9">
            <v>170544</v>
          </cell>
          <cell r="BD9">
            <v>57363</v>
          </cell>
          <cell r="BE9">
            <v>809</v>
          </cell>
          <cell r="BF9">
            <v>744</v>
          </cell>
          <cell r="BG9">
            <v>3</v>
          </cell>
          <cell r="BH9">
            <v>0</v>
          </cell>
          <cell r="BI9">
            <v>1798</v>
          </cell>
          <cell r="BJ9">
            <v>217</v>
          </cell>
          <cell r="BK9">
            <v>10755</v>
          </cell>
          <cell r="BL9">
            <v>23325</v>
          </cell>
          <cell r="BM9">
            <v>49158</v>
          </cell>
        </row>
        <row r="10">
          <cell r="AE10">
            <v>4</v>
          </cell>
          <cell r="AF10">
            <v>424437</v>
          </cell>
          <cell r="AG10">
            <v>1816025</v>
          </cell>
          <cell r="AH10">
            <v>348876</v>
          </cell>
          <cell r="AI10">
            <v>1166671</v>
          </cell>
          <cell r="AJ10">
            <v>299102</v>
          </cell>
          <cell r="AK10">
            <v>156406</v>
          </cell>
          <cell r="AL10">
            <v>4095731</v>
          </cell>
          <cell r="AM10">
            <v>690550</v>
          </cell>
          <cell r="AN10">
            <v>2856258</v>
          </cell>
          <cell r="AO10">
            <v>20492</v>
          </cell>
          <cell r="AP10">
            <v>4</v>
          </cell>
          <cell r="AQ10">
            <v>38156</v>
          </cell>
          <cell r="AR10">
            <v>265506</v>
          </cell>
          <cell r="AS10">
            <v>275088</v>
          </cell>
          <cell r="AT10">
            <v>453572</v>
          </cell>
          <cell r="AU10">
            <v>487124</v>
          </cell>
          <cell r="AV10">
            <v>1260415</v>
          </cell>
          <cell r="AW10">
            <v>1322107</v>
          </cell>
          <cell r="AX10">
            <v>101799</v>
          </cell>
          <cell r="AY10">
            <v>4</v>
          </cell>
          <cell r="AZ10">
            <v>4180</v>
          </cell>
          <cell r="BA10">
            <v>78026</v>
          </cell>
          <cell r="BB10">
            <v>883410</v>
          </cell>
          <cell r="BC10">
            <v>170544</v>
          </cell>
          <cell r="BD10">
            <v>57363</v>
          </cell>
          <cell r="BE10">
            <v>809</v>
          </cell>
          <cell r="BF10">
            <v>744</v>
          </cell>
          <cell r="BG10">
            <v>4</v>
          </cell>
          <cell r="BH10">
            <v>0</v>
          </cell>
          <cell r="BI10">
            <v>1798</v>
          </cell>
          <cell r="BJ10">
            <v>217</v>
          </cell>
          <cell r="BK10">
            <v>10755</v>
          </cell>
          <cell r="BL10">
            <v>23325</v>
          </cell>
          <cell r="BM10">
            <v>49158</v>
          </cell>
        </row>
        <row r="11">
          <cell r="AE11">
            <v>5</v>
          </cell>
          <cell r="AF11">
            <v>425192</v>
          </cell>
          <cell r="AG11">
            <v>1816069</v>
          </cell>
          <cell r="AH11">
            <v>349430</v>
          </cell>
          <cell r="AI11">
            <v>1167393</v>
          </cell>
          <cell r="AJ11">
            <v>299857</v>
          </cell>
          <cell r="AK11">
            <v>156492</v>
          </cell>
          <cell r="AL11">
            <v>4095750</v>
          </cell>
          <cell r="AM11">
            <v>690576</v>
          </cell>
          <cell r="AN11">
            <v>2856259</v>
          </cell>
          <cell r="AO11">
            <v>20492</v>
          </cell>
          <cell r="AP11">
            <v>5</v>
          </cell>
          <cell r="AQ11">
            <v>38156</v>
          </cell>
          <cell r="AR11">
            <v>265583</v>
          </cell>
          <cell r="AS11">
            <v>275088</v>
          </cell>
          <cell r="AT11">
            <v>453735</v>
          </cell>
          <cell r="AU11">
            <v>487124</v>
          </cell>
          <cell r="AV11">
            <v>1260871</v>
          </cell>
          <cell r="AW11">
            <v>1322318</v>
          </cell>
          <cell r="AX11">
            <v>102037</v>
          </cell>
          <cell r="AY11">
            <v>5</v>
          </cell>
          <cell r="AZ11">
            <v>4180</v>
          </cell>
          <cell r="BA11">
            <v>78026</v>
          </cell>
          <cell r="BB11">
            <v>883410</v>
          </cell>
          <cell r="BC11">
            <v>170544</v>
          </cell>
          <cell r="BD11">
            <v>57363</v>
          </cell>
          <cell r="BE11">
            <v>809</v>
          </cell>
          <cell r="BF11">
            <v>744</v>
          </cell>
          <cell r="BG11">
            <v>5</v>
          </cell>
          <cell r="BH11">
            <v>0</v>
          </cell>
          <cell r="BI11">
            <v>1799</v>
          </cell>
          <cell r="BJ11">
            <v>217</v>
          </cell>
          <cell r="BK11">
            <v>10755</v>
          </cell>
          <cell r="BL11">
            <v>23325</v>
          </cell>
          <cell r="BM11">
            <v>49158</v>
          </cell>
        </row>
        <row r="12">
          <cell r="AE12">
            <v>6</v>
          </cell>
          <cell r="AF12">
            <v>425808</v>
          </cell>
          <cell r="AG12">
            <v>1816110</v>
          </cell>
          <cell r="AH12">
            <v>349962</v>
          </cell>
          <cell r="AI12">
            <v>1168091</v>
          </cell>
          <cell r="AJ12">
            <v>300588</v>
          </cell>
          <cell r="AK12">
            <v>156578</v>
          </cell>
          <cell r="AL12">
            <v>4095777</v>
          </cell>
          <cell r="AM12">
            <v>690599</v>
          </cell>
          <cell r="AN12">
            <v>2856260</v>
          </cell>
          <cell r="AO12">
            <v>20492</v>
          </cell>
          <cell r="AP12">
            <v>6</v>
          </cell>
          <cell r="AQ12">
            <v>38156</v>
          </cell>
          <cell r="AR12">
            <v>265660</v>
          </cell>
          <cell r="AS12">
            <v>275088</v>
          </cell>
          <cell r="AT12">
            <v>453878</v>
          </cell>
          <cell r="AU12">
            <v>487124</v>
          </cell>
          <cell r="AV12">
            <v>1261341</v>
          </cell>
          <cell r="AW12">
            <v>1322514</v>
          </cell>
          <cell r="AX12">
            <v>102290</v>
          </cell>
          <cell r="AY12">
            <v>6</v>
          </cell>
          <cell r="AZ12">
            <v>4180</v>
          </cell>
          <cell r="BA12">
            <v>78026</v>
          </cell>
          <cell r="BB12">
            <v>883410</v>
          </cell>
          <cell r="BC12">
            <v>170544</v>
          </cell>
          <cell r="BD12">
            <v>57363</v>
          </cell>
          <cell r="BE12">
            <v>809</v>
          </cell>
          <cell r="BF12">
            <v>744</v>
          </cell>
          <cell r="BG12">
            <v>6</v>
          </cell>
          <cell r="BH12">
            <v>0</v>
          </cell>
          <cell r="BI12">
            <v>1800</v>
          </cell>
          <cell r="BJ12">
            <v>217</v>
          </cell>
          <cell r="BK12">
            <v>10755</v>
          </cell>
          <cell r="BL12">
            <v>23325</v>
          </cell>
          <cell r="BM12">
            <v>49158</v>
          </cell>
        </row>
        <row r="13">
          <cell r="AE13">
            <v>7</v>
          </cell>
          <cell r="AF13">
            <v>426683</v>
          </cell>
          <cell r="AG13">
            <v>1816159</v>
          </cell>
          <cell r="AH13">
            <v>350646</v>
          </cell>
          <cell r="AI13">
            <v>1169017</v>
          </cell>
          <cell r="AJ13">
            <v>301560</v>
          </cell>
          <cell r="AK13">
            <v>156682</v>
          </cell>
          <cell r="AL13">
            <v>4095795</v>
          </cell>
          <cell r="AM13">
            <v>690633</v>
          </cell>
          <cell r="AN13">
            <v>2856262</v>
          </cell>
          <cell r="AO13">
            <v>20492</v>
          </cell>
          <cell r="AP13">
            <v>7</v>
          </cell>
          <cell r="AQ13">
            <v>38156</v>
          </cell>
          <cell r="AR13">
            <v>265742</v>
          </cell>
          <cell r="AS13">
            <v>275088</v>
          </cell>
          <cell r="AT13">
            <v>454058</v>
          </cell>
          <cell r="AU13">
            <v>487124</v>
          </cell>
          <cell r="AV13">
            <v>1261862</v>
          </cell>
          <cell r="AW13">
            <v>1322749</v>
          </cell>
          <cell r="AX13">
            <v>102582</v>
          </cell>
          <cell r="AY13">
            <v>7</v>
          </cell>
          <cell r="AZ13">
            <v>4180</v>
          </cell>
          <cell r="BA13">
            <v>78026</v>
          </cell>
          <cell r="BB13">
            <v>883410</v>
          </cell>
          <cell r="BC13">
            <v>170544</v>
          </cell>
          <cell r="BD13">
            <v>57363</v>
          </cell>
          <cell r="BE13">
            <v>809</v>
          </cell>
          <cell r="BF13">
            <v>744</v>
          </cell>
          <cell r="BG13">
            <v>7</v>
          </cell>
          <cell r="BH13">
            <v>0</v>
          </cell>
          <cell r="BI13">
            <v>1800</v>
          </cell>
          <cell r="BJ13">
            <v>217</v>
          </cell>
          <cell r="BK13">
            <v>10755</v>
          </cell>
          <cell r="BL13">
            <v>23325</v>
          </cell>
          <cell r="BM13">
            <v>49158</v>
          </cell>
        </row>
        <row r="14">
          <cell r="AE14">
            <v>8</v>
          </cell>
          <cell r="AF14">
            <v>427528</v>
          </cell>
          <cell r="AG14">
            <v>1816201</v>
          </cell>
          <cell r="AH14">
            <v>351266</v>
          </cell>
          <cell r="AI14">
            <v>1169841</v>
          </cell>
          <cell r="AJ14">
            <v>302425</v>
          </cell>
          <cell r="AK14">
            <v>156735</v>
          </cell>
          <cell r="AL14">
            <v>4095809</v>
          </cell>
          <cell r="AM14">
            <v>690668</v>
          </cell>
          <cell r="AN14">
            <v>2856263</v>
          </cell>
          <cell r="AO14">
            <v>20492</v>
          </cell>
          <cell r="AP14">
            <v>8</v>
          </cell>
          <cell r="AQ14">
            <v>38156</v>
          </cell>
          <cell r="AR14">
            <v>265842</v>
          </cell>
          <cell r="AS14">
            <v>275088</v>
          </cell>
          <cell r="AT14">
            <v>454232</v>
          </cell>
          <cell r="AU14">
            <v>487124</v>
          </cell>
          <cell r="AV14">
            <v>1262314</v>
          </cell>
          <cell r="AW14">
            <v>1322991</v>
          </cell>
          <cell r="AX14">
            <v>102905</v>
          </cell>
          <cell r="AY14">
            <v>8</v>
          </cell>
          <cell r="AZ14">
            <v>4180</v>
          </cell>
          <cell r="BA14">
            <v>78026</v>
          </cell>
          <cell r="BB14">
            <v>883410</v>
          </cell>
          <cell r="BC14">
            <v>170544</v>
          </cell>
          <cell r="BD14">
            <v>57363</v>
          </cell>
          <cell r="BE14">
            <v>809</v>
          </cell>
          <cell r="BF14">
            <v>744</v>
          </cell>
          <cell r="BG14">
            <v>8</v>
          </cell>
          <cell r="BH14">
            <v>0</v>
          </cell>
          <cell r="BI14">
            <v>1801</v>
          </cell>
          <cell r="BJ14">
            <v>217</v>
          </cell>
          <cell r="BK14">
            <v>10755</v>
          </cell>
          <cell r="BL14">
            <v>23325</v>
          </cell>
          <cell r="BM14">
            <v>49158</v>
          </cell>
        </row>
        <row r="15">
          <cell r="AE15">
            <v>9</v>
          </cell>
          <cell r="AF15">
            <v>428484</v>
          </cell>
          <cell r="AG15">
            <v>1816237</v>
          </cell>
          <cell r="AH15">
            <v>351933</v>
          </cell>
          <cell r="AI15">
            <v>1170736</v>
          </cell>
          <cell r="AJ15">
            <v>303360</v>
          </cell>
          <cell r="AK15">
            <v>156843</v>
          </cell>
          <cell r="AL15">
            <v>4095822</v>
          </cell>
          <cell r="AM15">
            <v>690704</v>
          </cell>
          <cell r="AN15">
            <v>2856265</v>
          </cell>
          <cell r="AO15">
            <v>20501</v>
          </cell>
          <cell r="AP15">
            <v>9</v>
          </cell>
          <cell r="AQ15">
            <v>38156</v>
          </cell>
          <cell r="AR15">
            <v>265917</v>
          </cell>
          <cell r="AS15">
            <v>275102</v>
          </cell>
          <cell r="AT15">
            <v>454401</v>
          </cell>
          <cell r="AU15">
            <v>487124</v>
          </cell>
          <cell r="AV15">
            <v>1262773</v>
          </cell>
          <cell r="AW15">
            <v>1323260</v>
          </cell>
          <cell r="AX15">
            <v>103256</v>
          </cell>
          <cell r="AY15">
            <v>9</v>
          </cell>
          <cell r="AZ15">
            <v>4180</v>
          </cell>
          <cell r="BA15">
            <v>78026</v>
          </cell>
          <cell r="BB15">
            <v>883410</v>
          </cell>
          <cell r="BC15">
            <v>170544</v>
          </cell>
          <cell r="BD15">
            <v>57363</v>
          </cell>
          <cell r="BE15">
            <v>809</v>
          </cell>
          <cell r="BF15">
            <v>745</v>
          </cell>
          <cell r="BG15">
            <v>9</v>
          </cell>
          <cell r="BH15">
            <v>0</v>
          </cell>
          <cell r="BI15">
            <v>1801</v>
          </cell>
          <cell r="BJ15">
            <v>217</v>
          </cell>
          <cell r="BK15">
            <v>10755</v>
          </cell>
          <cell r="BL15">
            <v>23325</v>
          </cell>
          <cell r="BM15">
            <v>49158</v>
          </cell>
        </row>
        <row r="16">
          <cell r="AE16">
            <v>10</v>
          </cell>
          <cell r="AF16">
            <v>429609</v>
          </cell>
          <cell r="AG16">
            <v>1816250</v>
          </cell>
          <cell r="AH16">
            <v>352501</v>
          </cell>
          <cell r="AI16">
            <v>1171487</v>
          </cell>
          <cell r="AJ16">
            <v>304145</v>
          </cell>
          <cell r="AK16">
            <v>156922</v>
          </cell>
          <cell r="AL16">
            <v>4095834</v>
          </cell>
          <cell r="AM16">
            <v>690739</v>
          </cell>
          <cell r="AN16">
            <v>2856266</v>
          </cell>
          <cell r="AO16">
            <v>20531</v>
          </cell>
          <cell r="AP16">
            <v>10</v>
          </cell>
          <cell r="AQ16">
            <v>38156</v>
          </cell>
          <cell r="AR16">
            <v>265994</v>
          </cell>
          <cell r="AS16">
            <v>275102</v>
          </cell>
          <cell r="AT16">
            <v>454576</v>
          </cell>
          <cell r="AU16">
            <v>487124</v>
          </cell>
          <cell r="AV16">
            <v>1263331</v>
          </cell>
          <cell r="AW16">
            <v>1323566</v>
          </cell>
          <cell r="AX16">
            <v>103497</v>
          </cell>
          <cell r="AY16">
            <v>10</v>
          </cell>
          <cell r="AZ16">
            <v>4180</v>
          </cell>
          <cell r="BA16">
            <v>78026</v>
          </cell>
          <cell r="BB16">
            <v>883410</v>
          </cell>
          <cell r="BC16">
            <v>170544</v>
          </cell>
          <cell r="BD16">
            <v>57363</v>
          </cell>
          <cell r="BE16">
            <v>809</v>
          </cell>
          <cell r="BF16">
            <v>745</v>
          </cell>
          <cell r="BG16">
            <v>10</v>
          </cell>
          <cell r="BH16">
            <v>0</v>
          </cell>
          <cell r="BI16">
            <v>1801</v>
          </cell>
          <cell r="BJ16">
            <v>217</v>
          </cell>
          <cell r="BK16">
            <v>10755</v>
          </cell>
          <cell r="BL16">
            <v>23325</v>
          </cell>
          <cell r="BM16">
            <v>49158</v>
          </cell>
        </row>
        <row r="17">
          <cell r="AE17">
            <v>11</v>
          </cell>
          <cell r="AF17">
            <v>430613</v>
          </cell>
          <cell r="AG17">
            <v>1816290</v>
          </cell>
          <cell r="AH17">
            <v>353292</v>
          </cell>
          <cell r="AI17">
            <v>1172575</v>
          </cell>
          <cell r="AJ17">
            <v>305282</v>
          </cell>
          <cell r="AK17">
            <v>156994</v>
          </cell>
          <cell r="AL17">
            <v>4095846</v>
          </cell>
          <cell r="AM17">
            <v>690774</v>
          </cell>
          <cell r="AN17">
            <v>2856267</v>
          </cell>
          <cell r="AO17">
            <v>20531</v>
          </cell>
          <cell r="AP17">
            <v>11</v>
          </cell>
          <cell r="AQ17">
            <v>38156</v>
          </cell>
          <cell r="AR17">
            <v>266067</v>
          </cell>
          <cell r="AS17">
            <v>275102</v>
          </cell>
          <cell r="AT17">
            <v>454752</v>
          </cell>
          <cell r="AU17">
            <v>487208</v>
          </cell>
          <cell r="AV17">
            <v>1263923</v>
          </cell>
          <cell r="AW17">
            <v>1323850</v>
          </cell>
          <cell r="AX17">
            <v>103676</v>
          </cell>
          <cell r="AY17">
            <v>11</v>
          </cell>
          <cell r="AZ17">
            <v>4180</v>
          </cell>
          <cell r="BA17">
            <v>78026</v>
          </cell>
          <cell r="BB17">
            <v>883410</v>
          </cell>
          <cell r="BC17">
            <v>170544</v>
          </cell>
          <cell r="BD17">
            <v>57363</v>
          </cell>
          <cell r="BE17">
            <v>809</v>
          </cell>
          <cell r="BF17">
            <v>745</v>
          </cell>
          <cell r="BG17">
            <v>11</v>
          </cell>
          <cell r="BH17">
            <v>0</v>
          </cell>
          <cell r="BI17">
            <v>1802</v>
          </cell>
          <cell r="BJ17">
            <v>217</v>
          </cell>
          <cell r="BK17">
            <v>10755</v>
          </cell>
          <cell r="BL17">
            <v>23325</v>
          </cell>
          <cell r="BM17">
            <v>49158</v>
          </cell>
        </row>
        <row r="18">
          <cell r="AE18">
            <v>12</v>
          </cell>
          <cell r="AF18">
            <v>431302</v>
          </cell>
          <cell r="AG18">
            <v>1816341</v>
          </cell>
          <cell r="AH18">
            <v>353951</v>
          </cell>
          <cell r="AI18">
            <v>1173462</v>
          </cell>
          <cell r="AJ18">
            <v>306205</v>
          </cell>
          <cell r="AK18">
            <v>157090</v>
          </cell>
          <cell r="AL18">
            <v>4095859</v>
          </cell>
          <cell r="AM18">
            <v>690811</v>
          </cell>
          <cell r="AN18">
            <v>2856268</v>
          </cell>
          <cell r="AO18">
            <v>20531</v>
          </cell>
          <cell r="AP18">
            <v>12</v>
          </cell>
          <cell r="AQ18">
            <v>38156</v>
          </cell>
          <cell r="AR18">
            <v>266143</v>
          </cell>
          <cell r="AS18">
            <v>275130</v>
          </cell>
          <cell r="AT18">
            <v>454926</v>
          </cell>
          <cell r="AU18">
            <v>487457</v>
          </cell>
          <cell r="AV18">
            <v>1264433</v>
          </cell>
          <cell r="AW18">
            <v>1324131</v>
          </cell>
          <cell r="AX18">
            <v>103676</v>
          </cell>
          <cell r="AY18">
            <v>12</v>
          </cell>
          <cell r="AZ18">
            <v>4180</v>
          </cell>
          <cell r="BA18">
            <v>78026</v>
          </cell>
          <cell r="BB18">
            <v>883410</v>
          </cell>
          <cell r="BC18">
            <v>170544</v>
          </cell>
          <cell r="BD18">
            <v>57363</v>
          </cell>
          <cell r="BE18">
            <v>809</v>
          </cell>
          <cell r="BF18">
            <v>745</v>
          </cell>
          <cell r="BG18">
            <v>12</v>
          </cell>
          <cell r="BH18">
            <v>0</v>
          </cell>
          <cell r="BI18">
            <v>1802</v>
          </cell>
          <cell r="BJ18">
            <v>217</v>
          </cell>
          <cell r="BK18">
            <v>10755</v>
          </cell>
          <cell r="BL18">
            <v>23325</v>
          </cell>
          <cell r="BM18">
            <v>49158</v>
          </cell>
        </row>
        <row r="19">
          <cell r="AE19">
            <v>13</v>
          </cell>
          <cell r="AF19">
            <v>431957</v>
          </cell>
          <cell r="AG19">
            <v>1816389</v>
          </cell>
          <cell r="AH19">
            <v>354627</v>
          </cell>
          <cell r="AI19">
            <v>1174368</v>
          </cell>
          <cell r="AJ19">
            <v>307150</v>
          </cell>
          <cell r="AK19">
            <v>157203</v>
          </cell>
          <cell r="AL19">
            <v>4095871</v>
          </cell>
          <cell r="AM19">
            <v>690843</v>
          </cell>
          <cell r="AN19">
            <v>2856270</v>
          </cell>
          <cell r="AO19">
            <v>20531</v>
          </cell>
          <cell r="AP19">
            <v>13</v>
          </cell>
          <cell r="AQ19">
            <v>38156</v>
          </cell>
          <cell r="AR19">
            <v>266218</v>
          </cell>
          <cell r="AS19">
            <v>275169</v>
          </cell>
          <cell r="AT19">
            <v>455038</v>
          </cell>
          <cell r="AU19">
            <v>487728</v>
          </cell>
          <cell r="AV19">
            <v>1264969</v>
          </cell>
          <cell r="AW19">
            <v>1324395</v>
          </cell>
          <cell r="AX19">
            <v>103676</v>
          </cell>
          <cell r="AY19">
            <v>13</v>
          </cell>
          <cell r="AZ19">
            <v>4180</v>
          </cell>
          <cell r="BA19">
            <v>78026</v>
          </cell>
          <cell r="BB19">
            <v>883410</v>
          </cell>
          <cell r="BC19">
            <v>170544</v>
          </cell>
          <cell r="BD19">
            <v>57363</v>
          </cell>
          <cell r="BE19">
            <v>809</v>
          </cell>
          <cell r="BF19">
            <v>745</v>
          </cell>
          <cell r="BG19">
            <v>13</v>
          </cell>
          <cell r="BH19">
            <v>0</v>
          </cell>
          <cell r="BI19">
            <v>1802</v>
          </cell>
          <cell r="BJ19">
            <v>217</v>
          </cell>
          <cell r="BK19">
            <v>10755</v>
          </cell>
          <cell r="BL19">
            <v>23325</v>
          </cell>
          <cell r="BM19">
            <v>49158</v>
          </cell>
        </row>
        <row r="20">
          <cell r="AE20">
            <v>14</v>
          </cell>
          <cell r="AF20">
            <v>432912</v>
          </cell>
          <cell r="AG20">
            <v>1816450</v>
          </cell>
          <cell r="AH20">
            <v>355447</v>
          </cell>
          <cell r="AI20">
            <v>1175477</v>
          </cell>
          <cell r="AJ20">
            <v>308298</v>
          </cell>
          <cell r="AK20">
            <v>157320</v>
          </cell>
          <cell r="AL20">
            <v>4095882</v>
          </cell>
          <cell r="AM20">
            <v>690890</v>
          </cell>
          <cell r="AN20">
            <v>2856271</v>
          </cell>
          <cell r="AO20">
            <v>20531</v>
          </cell>
          <cell r="AP20">
            <v>14</v>
          </cell>
          <cell r="AQ20">
            <v>38156</v>
          </cell>
          <cell r="AR20">
            <v>266300</v>
          </cell>
          <cell r="AS20">
            <v>275232</v>
          </cell>
          <cell r="AT20">
            <v>455200</v>
          </cell>
          <cell r="AU20">
            <v>488035</v>
          </cell>
          <cell r="AV20">
            <v>1265638</v>
          </cell>
          <cell r="AW20">
            <v>1324679</v>
          </cell>
          <cell r="AX20">
            <v>103676</v>
          </cell>
          <cell r="AY20">
            <v>14</v>
          </cell>
          <cell r="AZ20">
            <v>4180</v>
          </cell>
          <cell r="BA20">
            <v>78026</v>
          </cell>
          <cell r="BB20">
            <v>883410</v>
          </cell>
          <cell r="BC20">
            <v>170544</v>
          </cell>
          <cell r="BD20">
            <v>57363</v>
          </cell>
          <cell r="BE20">
            <v>809</v>
          </cell>
          <cell r="BF20">
            <v>745</v>
          </cell>
          <cell r="BG20">
            <v>14</v>
          </cell>
          <cell r="BH20">
            <v>0</v>
          </cell>
          <cell r="BI20">
            <v>1802</v>
          </cell>
          <cell r="BJ20">
            <v>217</v>
          </cell>
          <cell r="BK20">
            <v>10755</v>
          </cell>
          <cell r="BL20">
            <v>23325</v>
          </cell>
          <cell r="BM20">
            <v>49158</v>
          </cell>
        </row>
        <row r="21">
          <cell r="AE21">
            <v>15</v>
          </cell>
          <cell r="AF21">
            <v>433782</v>
          </cell>
          <cell r="AG21">
            <v>1816453</v>
          </cell>
          <cell r="AH21">
            <v>356159</v>
          </cell>
          <cell r="AI21">
            <v>1176457</v>
          </cell>
          <cell r="AJ21">
            <v>309310</v>
          </cell>
          <cell r="AK21">
            <v>157377</v>
          </cell>
          <cell r="AL21">
            <v>4095901</v>
          </cell>
          <cell r="AM21">
            <v>690925</v>
          </cell>
          <cell r="AN21">
            <v>2856273</v>
          </cell>
          <cell r="AO21">
            <v>20531</v>
          </cell>
          <cell r="AP21">
            <v>15</v>
          </cell>
          <cell r="AQ21">
            <v>38156</v>
          </cell>
          <cell r="AR21">
            <v>266372</v>
          </cell>
          <cell r="AS21">
            <v>275281</v>
          </cell>
          <cell r="AT21">
            <v>455327</v>
          </cell>
          <cell r="AU21">
            <v>488307</v>
          </cell>
          <cell r="AV21">
            <v>1266145</v>
          </cell>
          <cell r="AW21">
            <v>1324889</v>
          </cell>
          <cell r="AX21">
            <v>103676</v>
          </cell>
          <cell r="AY21">
            <v>15</v>
          </cell>
          <cell r="AZ21">
            <v>4180</v>
          </cell>
          <cell r="BA21">
            <v>78026</v>
          </cell>
          <cell r="BB21">
            <v>883410</v>
          </cell>
          <cell r="BC21">
            <v>170544</v>
          </cell>
          <cell r="BD21">
            <v>57363</v>
          </cell>
          <cell r="BE21">
            <v>809</v>
          </cell>
          <cell r="BF21">
            <v>745</v>
          </cell>
          <cell r="BG21">
            <v>15</v>
          </cell>
          <cell r="BH21">
            <v>0</v>
          </cell>
          <cell r="BI21">
            <v>1802</v>
          </cell>
          <cell r="BJ21">
            <v>217</v>
          </cell>
          <cell r="BK21">
            <v>10755</v>
          </cell>
          <cell r="BL21">
            <v>23325</v>
          </cell>
          <cell r="BM21">
            <v>49158</v>
          </cell>
        </row>
        <row r="22">
          <cell r="AE22">
            <v>16</v>
          </cell>
          <cell r="AF22">
            <v>434634</v>
          </cell>
          <cell r="AG22">
            <v>1816453</v>
          </cell>
          <cell r="AH22">
            <v>356763</v>
          </cell>
          <cell r="AI22">
            <v>1177282</v>
          </cell>
          <cell r="AJ22">
            <v>310169</v>
          </cell>
          <cell r="AK22">
            <v>157466</v>
          </cell>
          <cell r="AL22">
            <v>4095933</v>
          </cell>
          <cell r="AM22">
            <v>690947</v>
          </cell>
          <cell r="AN22">
            <v>2856274</v>
          </cell>
          <cell r="AO22">
            <v>20859</v>
          </cell>
          <cell r="AP22">
            <v>16</v>
          </cell>
          <cell r="AQ22">
            <v>38156</v>
          </cell>
          <cell r="AR22">
            <v>266446</v>
          </cell>
          <cell r="AS22">
            <v>275337</v>
          </cell>
          <cell r="AT22">
            <v>455469</v>
          </cell>
          <cell r="AU22">
            <v>488605</v>
          </cell>
          <cell r="AV22">
            <v>1266648</v>
          </cell>
          <cell r="AW22">
            <v>1325127</v>
          </cell>
          <cell r="AX22">
            <v>103676</v>
          </cell>
          <cell r="AY22">
            <v>16</v>
          </cell>
          <cell r="AZ22">
            <v>4180</v>
          </cell>
          <cell r="BA22">
            <v>78026</v>
          </cell>
          <cell r="BB22">
            <v>883410</v>
          </cell>
          <cell r="BC22">
            <v>170544</v>
          </cell>
          <cell r="BD22">
            <v>57363</v>
          </cell>
          <cell r="BE22">
            <v>809</v>
          </cell>
          <cell r="BF22">
            <v>745</v>
          </cell>
          <cell r="BG22">
            <v>16</v>
          </cell>
          <cell r="BH22">
            <v>0</v>
          </cell>
          <cell r="BI22">
            <v>1802</v>
          </cell>
          <cell r="BJ22">
            <v>217</v>
          </cell>
          <cell r="BK22">
            <v>10755</v>
          </cell>
          <cell r="BL22">
            <v>23325</v>
          </cell>
          <cell r="BM22">
            <v>49158</v>
          </cell>
        </row>
        <row r="23">
          <cell r="AE23">
            <v>17</v>
          </cell>
          <cell r="AF23">
            <v>435708</v>
          </cell>
          <cell r="AG23">
            <v>1816453</v>
          </cell>
          <cell r="AH23">
            <v>357220</v>
          </cell>
          <cell r="AI23">
            <v>1178360</v>
          </cell>
          <cell r="AJ23">
            <v>311291</v>
          </cell>
          <cell r="AK23">
            <v>157561</v>
          </cell>
          <cell r="AL23">
            <v>4095958</v>
          </cell>
          <cell r="AM23">
            <v>690973</v>
          </cell>
          <cell r="AN23">
            <v>2856274</v>
          </cell>
          <cell r="AO23">
            <v>20859</v>
          </cell>
          <cell r="AP23">
            <v>17</v>
          </cell>
          <cell r="AQ23">
            <v>38156</v>
          </cell>
          <cell r="AR23">
            <v>266529</v>
          </cell>
          <cell r="AS23">
            <v>275403</v>
          </cell>
          <cell r="AT23">
            <v>455631</v>
          </cell>
          <cell r="AU23">
            <v>488906</v>
          </cell>
          <cell r="AV23">
            <v>1267300</v>
          </cell>
          <cell r="AW23">
            <v>1325436</v>
          </cell>
          <cell r="AX23">
            <v>103676</v>
          </cell>
          <cell r="AY23">
            <v>17</v>
          </cell>
          <cell r="AZ23">
            <v>4180</v>
          </cell>
          <cell r="BA23">
            <v>78026</v>
          </cell>
          <cell r="BB23">
            <v>883410</v>
          </cell>
          <cell r="BC23">
            <v>170544</v>
          </cell>
          <cell r="BD23">
            <v>57363</v>
          </cell>
          <cell r="BE23">
            <v>809</v>
          </cell>
          <cell r="BF23">
            <v>745</v>
          </cell>
          <cell r="BG23">
            <v>17</v>
          </cell>
          <cell r="BH23">
            <v>0</v>
          </cell>
          <cell r="BI23">
            <v>1802</v>
          </cell>
          <cell r="BJ23">
            <v>217</v>
          </cell>
          <cell r="BK23">
            <v>10755</v>
          </cell>
          <cell r="BL23">
            <v>23325</v>
          </cell>
          <cell r="BM23">
            <v>49158</v>
          </cell>
        </row>
        <row r="24">
          <cell r="AE24">
            <v>18</v>
          </cell>
          <cell r="AF24">
            <v>436881</v>
          </cell>
          <cell r="AG24">
            <v>1816453</v>
          </cell>
          <cell r="AH24">
            <v>357947</v>
          </cell>
          <cell r="AI24">
            <v>1179355</v>
          </cell>
          <cell r="AJ24">
            <v>312325</v>
          </cell>
          <cell r="AK24">
            <v>157651</v>
          </cell>
          <cell r="AL24">
            <v>4095985</v>
          </cell>
          <cell r="AM24">
            <v>690997</v>
          </cell>
          <cell r="AN24">
            <v>2856276</v>
          </cell>
          <cell r="AO24">
            <v>20859</v>
          </cell>
          <cell r="AP24">
            <v>18</v>
          </cell>
          <cell r="AQ24">
            <v>38156</v>
          </cell>
          <cell r="AR24">
            <v>266607</v>
          </cell>
          <cell r="AS24">
            <v>275466</v>
          </cell>
          <cell r="AT24">
            <v>455777</v>
          </cell>
          <cell r="AU24">
            <v>489225</v>
          </cell>
          <cell r="AV24">
            <v>1267937</v>
          </cell>
          <cell r="AW24">
            <v>1325781</v>
          </cell>
          <cell r="AX24">
            <v>103676</v>
          </cell>
          <cell r="AY24">
            <v>18</v>
          </cell>
          <cell r="AZ24">
            <v>4180</v>
          </cell>
          <cell r="BA24">
            <v>78026</v>
          </cell>
          <cell r="BB24">
            <v>883410</v>
          </cell>
          <cell r="BC24">
            <v>170544</v>
          </cell>
          <cell r="BD24">
            <v>57363</v>
          </cell>
          <cell r="BE24">
            <v>809</v>
          </cell>
          <cell r="BF24">
            <v>745</v>
          </cell>
          <cell r="BG24">
            <v>18</v>
          </cell>
          <cell r="BH24">
            <v>0</v>
          </cell>
          <cell r="BI24">
            <v>1802</v>
          </cell>
          <cell r="BJ24">
            <v>217</v>
          </cell>
          <cell r="BK24">
            <v>10755</v>
          </cell>
          <cell r="BL24">
            <v>23325</v>
          </cell>
          <cell r="BM24">
            <v>49158</v>
          </cell>
        </row>
        <row r="25">
          <cell r="AE25">
            <v>19</v>
          </cell>
          <cell r="AF25">
            <v>437962</v>
          </cell>
          <cell r="AG25">
            <v>1816453</v>
          </cell>
          <cell r="AH25">
            <v>358643</v>
          </cell>
          <cell r="AI25">
            <v>1180308</v>
          </cell>
          <cell r="AJ25">
            <v>313315</v>
          </cell>
          <cell r="AK25">
            <v>157742</v>
          </cell>
          <cell r="AL25">
            <v>4096012</v>
          </cell>
          <cell r="AM25">
            <v>691021</v>
          </cell>
          <cell r="AN25">
            <v>2856277</v>
          </cell>
          <cell r="AO25">
            <v>20859</v>
          </cell>
          <cell r="AP25">
            <v>19</v>
          </cell>
          <cell r="AQ25">
            <v>38156</v>
          </cell>
          <cell r="AR25">
            <v>266681</v>
          </cell>
          <cell r="AS25">
            <v>275522</v>
          </cell>
          <cell r="AT25">
            <v>455940</v>
          </cell>
          <cell r="AU25">
            <v>489545</v>
          </cell>
          <cell r="AV25">
            <v>1268511</v>
          </cell>
          <cell r="AW25">
            <v>1326118</v>
          </cell>
          <cell r="AX25">
            <v>103676</v>
          </cell>
          <cell r="AY25">
            <v>19</v>
          </cell>
          <cell r="AZ25">
            <v>4180</v>
          </cell>
          <cell r="BA25">
            <v>78026</v>
          </cell>
          <cell r="BB25">
            <v>883410</v>
          </cell>
          <cell r="BC25">
            <v>170544</v>
          </cell>
          <cell r="BD25">
            <v>57363</v>
          </cell>
          <cell r="BE25">
            <v>809</v>
          </cell>
          <cell r="BF25">
            <v>745</v>
          </cell>
          <cell r="BG25">
            <v>19</v>
          </cell>
          <cell r="BH25">
            <v>0</v>
          </cell>
          <cell r="BI25">
            <v>1802</v>
          </cell>
          <cell r="BJ25">
            <v>217</v>
          </cell>
          <cell r="BK25">
            <v>10755</v>
          </cell>
          <cell r="BL25">
            <v>23325</v>
          </cell>
          <cell r="BM25">
            <v>49158</v>
          </cell>
        </row>
        <row r="26">
          <cell r="AE26">
            <v>20</v>
          </cell>
          <cell r="AF26">
            <v>438870</v>
          </cell>
          <cell r="AG26">
            <v>1816453</v>
          </cell>
          <cell r="AH26">
            <v>359355</v>
          </cell>
          <cell r="AI26">
            <v>1181287</v>
          </cell>
          <cell r="AJ26">
            <v>314329</v>
          </cell>
          <cell r="AK26">
            <v>157840</v>
          </cell>
          <cell r="AL26">
            <v>4096037</v>
          </cell>
          <cell r="AM26">
            <v>691041</v>
          </cell>
          <cell r="AN26">
            <v>2856278</v>
          </cell>
          <cell r="AO26">
            <v>20859</v>
          </cell>
          <cell r="AP26">
            <v>20</v>
          </cell>
          <cell r="AQ26">
            <v>38156</v>
          </cell>
          <cell r="AR26">
            <v>266770</v>
          </cell>
          <cell r="AS26">
            <v>275565</v>
          </cell>
          <cell r="AT26">
            <v>456083</v>
          </cell>
          <cell r="AU26">
            <v>489857</v>
          </cell>
          <cell r="AV26">
            <v>1269080</v>
          </cell>
          <cell r="AW26">
            <v>1326400</v>
          </cell>
          <cell r="AX26">
            <v>103676</v>
          </cell>
          <cell r="AY26">
            <v>20</v>
          </cell>
          <cell r="AZ26">
            <v>4180</v>
          </cell>
          <cell r="BA26">
            <v>78026</v>
          </cell>
          <cell r="BB26">
            <v>883410</v>
          </cell>
          <cell r="BC26">
            <v>170544</v>
          </cell>
          <cell r="BD26">
            <v>57363</v>
          </cell>
          <cell r="BE26">
            <v>809</v>
          </cell>
          <cell r="BF26">
            <v>745</v>
          </cell>
          <cell r="BG26">
            <v>20</v>
          </cell>
          <cell r="BH26">
            <v>0</v>
          </cell>
          <cell r="BI26">
            <v>1802</v>
          </cell>
          <cell r="BJ26">
            <v>217</v>
          </cell>
          <cell r="BK26">
            <v>10755</v>
          </cell>
          <cell r="BL26">
            <v>23325</v>
          </cell>
          <cell r="BM26">
            <v>49158</v>
          </cell>
        </row>
        <row r="27">
          <cell r="AE27">
            <v>21</v>
          </cell>
          <cell r="AF27">
            <v>439775</v>
          </cell>
          <cell r="AG27">
            <v>1816453</v>
          </cell>
          <cell r="AH27">
            <v>360265</v>
          </cell>
          <cell r="AI27">
            <v>1182545</v>
          </cell>
          <cell r="AJ27">
            <v>315048</v>
          </cell>
          <cell r="AK27">
            <v>157927</v>
          </cell>
          <cell r="AL27">
            <v>4096066</v>
          </cell>
          <cell r="AM27">
            <v>691061</v>
          </cell>
          <cell r="AN27">
            <v>2856279</v>
          </cell>
          <cell r="AO27">
            <v>20859</v>
          </cell>
          <cell r="AP27">
            <v>21</v>
          </cell>
          <cell r="AQ27">
            <v>38156</v>
          </cell>
          <cell r="AR27">
            <v>266842</v>
          </cell>
          <cell r="AS27">
            <v>275595</v>
          </cell>
          <cell r="AT27">
            <v>456243</v>
          </cell>
          <cell r="AU27">
            <v>490173</v>
          </cell>
          <cell r="AV27">
            <v>1269648</v>
          </cell>
          <cell r="AW27">
            <v>1326629</v>
          </cell>
          <cell r="AX27">
            <v>103676</v>
          </cell>
          <cell r="AY27">
            <v>21</v>
          </cell>
          <cell r="AZ27">
            <v>4180</v>
          </cell>
          <cell r="BA27">
            <v>78026</v>
          </cell>
          <cell r="BB27">
            <v>883410</v>
          </cell>
          <cell r="BC27">
            <v>170544</v>
          </cell>
          <cell r="BD27">
            <v>57363</v>
          </cell>
          <cell r="BE27">
            <v>809</v>
          </cell>
          <cell r="BF27">
            <v>1004</v>
          </cell>
          <cell r="BG27">
            <v>21</v>
          </cell>
          <cell r="BH27">
            <v>0</v>
          </cell>
          <cell r="BI27">
            <v>1803</v>
          </cell>
          <cell r="BJ27">
            <v>217</v>
          </cell>
          <cell r="BK27">
            <v>10755</v>
          </cell>
          <cell r="BL27">
            <v>23325</v>
          </cell>
          <cell r="BM27">
            <v>49158</v>
          </cell>
        </row>
        <row r="28">
          <cell r="AE28">
            <v>22</v>
          </cell>
          <cell r="AF28">
            <v>440669</v>
          </cell>
          <cell r="AG28">
            <v>1816453</v>
          </cell>
          <cell r="AH28">
            <v>361228</v>
          </cell>
          <cell r="AI28">
            <v>1183332</v>
          </cell>
          <cell r="AJ28">
            <v>316432</v>
          </cell>
          <cell r="AK28">
            <v>158006</v>
          </cell>
          <cell r="AL28">
            <v>4096088</v>
          </cell>
          <cell r="AM28">
            <v>691083</v>
          </cell>
          <cell r="AN28">
            <v>2856280</v>
          </cell>
          <cell r="AO28">
            <v>20859</v>
          </cell>
          <cell r="AP28">
            <v>22</v>
          </cell>
          <cell r="AQ28">
            <v>38156</v>
          </cell>
          <cell r="AR28">
            <v>266913</v>
          </cell>
          <cell r="AS28">
            <v>275595</v>
          </cell>
          <cell r="AT28">
            <v>456381</v>
          </cell>
          <cell r="AU28">
            <v>490483</v>
          </cell>
          <cell r="AV28">
            <v>1269926</v>
          </cell>
          <cell r="AW28">
            <v>1326970</v>
          </cell>
          <cell r="AX28">
            <v>103676</v>
          </cell>
          <cell r="AY28">
            <v>22</v>
          </cell>
          <cell r="AZ28">
            <v>4180</v>
          </cell>
          <cell r="BA28">
            <v>78026</v>
          </cell>
          <cell r="BB28">
            <v>883410</v>
          </cell>
          <cell r="BC28">
            <v>170544</v>
          </cell>
          <cell r="BD28">
            <v>57363</v>
          </cell>
          <cell r="BE28">
            <v>809</v>
          </cell>
          <cell r="BF28">
            <v>1149</v>
          </cell>
          <cell r="BG28">
            <v>22</v>
          </cell>
          <cell r="BH28">
            <v>0</v>
          </cell>
          <cell r="BI28">
            <v>1803</v>
          </cell>
          <cell r="BJ28">
            <v>217</v>
          </cell>
          <cell r="BK28">
            <v>10755</v>
          </cell>
          <cell r="BL28">
            <v>23325</v>
          </cell>
          <cell r="BM28">
            <v>49158</v>
          </cell>
        </row>
        <row r="29">
          <cell r="AE29">
            <v>23</v>
          </cell>
          <cell r="AF29">
            <v>441611</v>
          </cell>
          <cell r="AG29">
            <v>1816453</v>
          </cell>
          <cell r="AH29">
            <v>361791</v>
          </cell>
          <cell r="AI29">
            <v>1184654</v>
          </cell>
          <cell r="AJ29">
            <v>317797</v>
          </cell>
          <cell r="AK29">
            <v>158104</v>
          </cell>
          <cell r="AL29">
            <v>4096112</v>
          </cell>
          <cell r="AM29">
            <v>691104</v>
          </cell>
          <cell r="AN29">
            <v>2856281</v>
          </cell>
          <cell r="AO29">
            <v>20859</v>
          </cell>
          <cell r="AP29">
            <v>23</v>
          </cell>
          <cell r="AQ29">
            <v>38156</v>
          </cell>
          <cell r="AR29">
            <v>266992</v>
          </cell>
          <cell r="AS29">
            <v>275595</v>
          </cell>
          <cell r="AT29">
            <v>456538</v>
          </cell>
          <cell r="AU29">
            <v>490778</v>
          </cell>
          <cell r="AV29">
            <v>1270214</v>
          </cell>
          <cell r="AW29">
            <v>1327311</v>
          </cell>
          <cell r="AX29">
            <v>103676</v>
          </cell>
          <cell r="AY29">
            <v>23</v>
          </cell>
          <cell r="AZ29">
            <v>4180</v>
          </cell>
          <cell r="BA29">
            <v>78026</v>
          </cell>
          <cell r="BB29">
            <v>883410</v>
          </cell>
          <cell r="BC29">
            <v>170544</v>
          </cell>
          <cell r="BD29">
            <v>57363</v>
          </cell>
          <cell r="BE29">
            <v>809</v>
          </cell>
          <cell r="BF29">
            <v>1149</v>
          </cell>
          <cell r="BG29">
            <v>23</v>
          </cell>
          <cell r="BH29">
            <v>0</v>
          </cell>
          <cell r="BI29">
            <v>1804</v>
          </cell>
          <cell r="BJ29">
            <v>217</v>
          </cell>
          <cell r="BK29">
            <v>10755</v>
          </cell>
          <cell r="BL29">
            <v>23325</v>
          </cell>
          <cell r="BM29">
            <v>49158</v>
          </cell>
        </row>
        <row r="30">
          <cell r="AE30">
            <v>24</v>
          </cell>
          <cell r="AF30">
            <v>442471</v>
          </cell>
          <cell r="AG30">
            <v>1816476</v>
          </cell>
          <cell r="AH30">
            <v>362597</v>
          </cell>
          <cell r="AI30">
            <v>1185774</v>
          </cell>
          <cell r="AJ30">
            <v>318953</v>
          </cell>
          <cell r="AK30">
            <v>158207</v>
          </cell>
          <cell r="AL30">
            <v>4096118</v>
          </cell>
          <cell r="AM30">
            <v>691138</v>
          </cell>
          <cell r="AN30">
            <v>2856282</v>
          </cell>
          <cell r="AO30">
            <v>20860</v>
          </cell>
          <cell r="AP30">
            <v>24</v>
          </cell>
          <cell r="AQ30">
            <v>38156</v>
          </cell>
          <cell r="AR30">
            <v>267062</v>
          </cell>
          <cell r="AS30">
            <v>275595</v>
          </cell>
          <cell r="AT30">
            <v>456580</v>
          </cell>
          <cell r="AU30">
            <v>491082</v>
          </cell>
          <cell r="AV30">
            <v>1270600</v>
          </cell>
          <cell r="AW30">
            <v>1327625</v>
          </cell>
          <cell r="AX30">
            <v>103784</v>
          </cell>
          <cell r="AY30">
            <v>24</v>
          </cell>
          <cell r="AZ30">
            <v>4180</v>
          </cell>
          <cell r="BA30">
            <v>78026</v>
          </cell>
          <cell r="BB30">
            <v>883410</v>
          </cell>
          <cell r="BC30">
            <v>170544</v>
          </cell>
          <cell r="BD30">
            <v>57363</v>
          </cell>
          <cell r="BE30">
            <v>809</v>
          </cell>
          <cell r="BF30">
            <v>1149</v>
          </cell>
          <cell r="BG30">
            <v>24</v>
          </cell>
          <cell r="BH30">
            <v>0</v>
          </cell>
          <cell r="BI30">
            <v>1805</v>
          </cell>
          <cell r="BJ30">
            <v>217</v>
          </cell>
          <cell r="BK30">
            <v>10755</v>
          </cell>
          <cell r="BL30">
            <v>23325</v>
          </cell>
          <cell r="BM30">
            <v>49158</v>
          </cell>
        </row>
        <row r="31">
          <cell r="AE31">
            <v>25</v>
          </cell>
          <cell r="AF31">
            <v>443279</v>
          </cell>
          <cell r="AG31">
            <v>1816516</v>
          </cell>
          <cell r="AH31">
            <v>363421</v>
          </cell>
          <cell r="AI31">
            <v>1186915</v>
          </cell>
          <cell r="AJ31">
            <v>320136</v>
          </cell>
          <cell r="AK31">
            <v>158311</v>
          </cell>
          <cell r="AL31">
            <v>4096131</v>
          </cell>
          <cell r="AM31">
            <v>691175</v>
          </cell>
          <cell r="AN31">
            <v>2856283</v>
          </cell>
          <cell r="AO31">
            <v>20860</v>
          </cell>
          <cell r="AP31">
            <v>25</v>
          </cell>
          <cell r="AQ31">
            <v>38156</v>
          </cell>
          <cell r="AR31">
            <v>267138</v>
          </cell>
          <cell r="AS31">
            <v>275612</v>
          </cell>
          <cell r="AT31">
            <v>456580</v>
          </cell>
          <cell r="AU31">
            <v>491345</v>
          </cell>
          <cell r="AV31">
            <v>1270858</v>
          </cell>
          <cell r="AW31">
            <v>1327942</v>
          </cell>
          <cell r="AX31">
            <v>103943</v>
          </cell>
          <cell r="AY31">
            <v>25</v>
          </cell>
          <cell r="AZ31">
            <v>4180</v>
          </cell>
          <cell r="BA31">
            <v>78026</v>
          </cell>
          <cell r="BB31">
            <v>883410</v>
          </cell>
          <cell r="BC31">
            <v>170544</v>
          </cell>
          <cell r="BD31">
            <v>57363</v>
          </cell>
          <cell r="BE31">
            <v>809</v>
          </cell>
          <cell r="BF31">
            <v>1149</v>
          </cell>
          <cell r="BG31">
            <v>25</v>
          </cell>
          <cell r="BH31">
            <v>0</v>
          </cell>
          <cell r="BI31">
            <v>1805</v>
          </cell>
          <cell r="BJ31">
            <v>217</v>
          </cell>
          <cell r="BK31">
            <v>10755</v>
          </cell>
          <cell r="BL31">
            <v>23325</v>
          </cell>
          <cell r="BM31">
            <v>49158</v>
          </cell>
        </row>
        <row r="32">
          <cell r="AE32">
            <v>26</v>
          </cell>
          <cell r="AF32">
            <v>444184</v>
          </cell>
          <cell r="AG32">
            <v>1816554</v>
          </cell>
          <cell r="AH32">
            <v>364209</v>
          </cell>
          <cell r="AI32">
            <v>1188003</v>
          </cell>
          <cell r="AJ32">
            <v>321270</v>
          </cell>
          <cell r="AK32">
            <v>158417</v>
          </cell>
          <cell r="AL32">
            <v>4096144</v>
          </cell>
          <cell r="AM32">
            <v>691209</v>
          </cell>
          <cell r="AN32">
            <v>2856285</v>
          </cell>
          <cell r="AO32">
            <v>20860</v>
          </cell>
          <cell r="AP32">
            <v>26</v>
          </cell>
          <cell r="AQ32">
            <v>38156</v>
          </cell>
          <cell r="AR32">
            <v>267216</v>
          </cell>
          <cell r="AS32">
            <v>275612</v>
          </cell>
          <cell r="AT32">
            <v>456580</v>
          </cell>
          <cell r="AU32">
            <v>491607</v>
          </cell>
          <cell r="AV32">
            <v>1271089</v>
          </cell>
          <cell r="AW32">
            <v>1328260</v>
          </cell>
          <cell r="AX32">
            <v>104067</v>
          </cell>
          <cell r="AY32">
            <v>26</v>
          </cell>
          <cell r="AZ32">
            <v>4180</v>
          </cell>
          <cell r="BA32">
            <v>78026</v>
          </cell>
          <cell r="BB32">
            <v>883410</v>
          </cell>
          <cell r="BC32">
            <v>170544</v>
          </cell>
          <cell r="BD32">
            <v>57363</v>
          </cell>
          <cell r="BE32">
            <v>809</v>
          </cell>
          <cell r="BF32">
            <v>1149</v>
          </cell>
          <cell r="BG32">
            <v>26</v>
          </cell>
          <cell r="BH32">
            <v>0</v>
          </cell>
          <cell r="BI32">
            <v>1806</v>
          </cell>
          <cell r="BJ32">
            <v>217</v>
          </cell>
          <cell r="BK32">
            <v>10755</v>
          </cell>
          <cell r="BL32">
            <v>23325</v>
          </cell>
          <cell r="BM32">
            <v>49158</v>
          </cell>
        </row>
        <row r="33">
          <cell r="AE33">
            <v>27</v>
          </cell>
          <cell r="AF33">
            <v>445044</v>
          </cell>
          <cell r="AG33">
            <v>1816587</v>
          </cell>
          <cell r="AH33">
            <v>365005</v>
          </cell>
          <cell r="AI33">
            <v>1189113</v>
          </cell>
          <cell r="AJ33">
            <v>322424</v>
          </cell>
          <cell r="AK33">
            <v>158511</v>
          </cell>
          <cell r="AL33">
            <v>4096160</v>
          </cell>
          <cell r="AM33">
            <v>691249</v>
          </cell>
          <cell r="AN33">
            <v>2856286</v>
          </cell>
          <cell r="AO33">
            <v>20860</v>
          </cell>
          <cell r="AP33">
            <v>27</v>
          </cell>
          <cell r="AQ33">
            <v>38156</v>
          </cell>
          <cell r="AR33">
            <v>267289</v>
          </cell>
          <cell r="AS33">
            <v>275612</v>
          </cell>
          <cell r="AT33">
            <v>456580</v>
          </cell>
          <cell r="AU33">
            <v>491859</v>
          </cell>
          <cell r="AV33">
            <v>1271303</v>
          </cell>
          <cell r="AW33">
            <v>1328561</v>
          </cell>
          <cell r="AX33">
            <v>104173</v>
          </cell>
          <cell r="AY33">
            <v>27</v>
          </cell>
          <cell r="AZ33">
            <v>4180</v>
          </cell>
          <cell r="BA33">
            <v>78026</v>
          </cell>
          <cell r="BB33">
            <v>883410</v>
          </cell>
          <cell r="BC33">
            <v>170544</v>
          </cell>
          <cell r="BD33">
            <v>57363</v>
          </cell>
          <cell r="BE33">
            <v>809</v>
          </cell>
          <cell r="BF33">
            <v>1149</v>
          </cell>
          <cell r="BG33">
            <v>27</v>
          </cell>
          <cell r="BH33">
            <v>0</v>
          </cell>
          <cell r="BI33">
            <v>1806</v>
          </cell>
          <cell r="BJ33">
            <v>217</v>
          </cell>
          <cell r="BK33">
            <v>10755</v>
          </cell>
          <cell r="BL33">
            <v>23325</v>
          </cell>
          <cell r="BM33">
            <v>49158</v>
          </cell>
        </row>
        <row r="34">
          <cell r="AE34">
            <v>28</v>
          </cell>
          <cell r="AF34">
            <v>446051</v>
          </cell>
          <cell r="AG34">
            <v>1816833</v>
          </cell>
          <cell r="AH34">
            <v>365682</v>
          </cell>
          <cell r="AI34">
            <v>1190021</v>
          </cell>
          <cell r="AJ34">
            <v>323372</v>
          </cell>
          <cell r="AK34">
            <v>158604</v>
          </cell>
          <cell r="AL34">
            <v>4096190</v>
          </cell>
          <cell r="AM34">
            <v>691307</v>
          </cell>
          <cell r="AN34">
            <v>2856287</v>
          </cell>
          <cell r="AO34">
            <v>20860</v>
          </cell>
          <cell r="AP34">
            <v>28</v>
          </cell>
          <cell r="AQ34">
            <v>38156</v>
          </cell>
          <cell r="AR34">
            <v>267366</v>
          </cell>
          <cell r="AS34">
            <v>275612</v>
          </cell>
          <cell r="AT34">
            <v>456580</v>
          </cell>
          <cell r="AU34">
            <v>492145</v>
          </cell>
          <cell r="AV34">
            <v>1271544</v>
          </cell>
          <cell r="AW34">
            <v>1328869</v>
          </cell>
          <cell r="AX34">
            <v>104317</v>
          </cell>
          <cell r="AY34">
            <v>28</v>
          </cell>
          <cell r="AZ34">
            <v>4180</v>
          </cell>
          <cell r="BA34">
            <v>78036</v>
          </cell>
          <cell r="BB34">
            <v>883410</v>
          </cell>
          <cell r="BC34">
            <v>170544</v>
          </cell>
          <cell r="BD34">
            <v>57363</v>
          </cell>
          <cell r="BE34">
            <v>809</v>
          </cell>
          <cell r="BF34">
            <v>1149</v>
          </cell>
          <cell r="BG34">
            <v>28</v>
          </cell>
          <cell r="BH34">
            <v>0</v>
          </cell>
          <cell r="BI34">
            <v>1807</v>
          </cell>
          <cell r="BJ34">
            <v>217</v>
          </cell>
          <cell r="BK34">
            <v>10755</v>
          </cell>
          <cell r="BL34">
            <v>23325</v>
          </cell>
          <cell r="BM34">
            <v>49158</v>
          </cell>
        </row>
        <row r="35">
          <cell r="AE35">
            <v>29</v>
          </cell>
          <cell r="AF35">
            <v>446593</v>
          </cell>
          <cell r="AG35">
            <v>1817179</v>
          </cell>
          <cell r="AH35">
            <v>366234</v>
          </cell>
          <cell r="AI35">
            <v>1190712</v>
          </cell>
          <cell r="AJ35">
            <v>324092</v>
          </cell>
          <cell r="AK35">
            <v>158704</v>
          </cell>
          <cell r="AL35">
            <v>4096225</v>
          </cell>
          <cell r="AM35">
            <v>691368</v>
          </cell>
          <cell r="AN35">
            <v>2856288</v>
          </cell>
          <cell r="AO35">
            <v>20860</v>
          </cell>
          <cell r="AP35">
            <v>29</v>
          </cell>
          <cell r="AQ35">
            <v>38156</v>
          </cell>
          <cell r="AR35">
            <v>267442</v>
          </cell>
          <cell r="AS35">
            <v>275612</v>
          </cell>
          <cell r="AT35">
            <v>456580</v>
          </cell>
          <cell r="AU35">
            <v>492422</v>
          </cell>
          <cell r="AV35">
            <v>1271804</v>
          </cell>
          <cell r="AW35">
            <v>1329147</v>
          </cell>
          <cell r="AX35">
            <v>104453</v>
          </cell>
          <cell r="AY35">
            <v>29</v>
          </cell>
          <cell r="AZ35">
            <v>4180</v>
          </cell>
          <cell r="BA35">
            <v>78055</v>
          </cell>
          <cell r="BB35">
            <v>883410</v>
          </cell>
          <cell r="BC35">
            <v>170544</v>
          </cell>
          <cell r="BD35">
            <v>57363</v>
          </cell>
          <cell r="BE35">
            <v>809</v>
          </cell>
          <cell r="BF35">
            <v>1149</v>
          </cell>
          <cell r="BG35">
            <v>29</v>
          </cell>
          <cell r="BH35">
            <v>0</v>
          </cell>
          <cell r="BI35">
            <v>1808</v>
          </cell>
          <cell r="BJ35">
            <v>217</v>
          </cell>
          <cell r="BK35">
            <v>10755</v>
          </cell>
          <cell r="BL35">
            <v>23325</v>
          </cell>
          <cell r="BM35">
            <v>49158</v>
          </cell>
        </row>
        <row r="36">
          <cell r="AE36">
            <v>30</v>
          </cell>
          <cell r="AF36">
            <v>447186</v>
          </cell>
          <cell r="AG36">
            <v>1817472</v>
          </cell>
          <cell r="AH36">
            <v>366768</v>
          </cell>
          <cell r="AI36">
            <v>1191385</v>
          </cell>
          <cell r="AJ36">
            <v>324796</v>
          </cell>
          <cell r="AK36">
            <v>158796</v>
          </cell>
          <cell r="AL36">
            <v>4096265</v>
          </cell>
          <cell r="AM36">
            <v>691424</v>
          </cell>
          <cell r="AN36">
            <v>2856289</v>
          </cell>
          <cell r="AO36">
            <v>20860</v>
          </cell>
          <cell r="AP36">
            <v>30</v>
          </cell>
          <cell r="AQ36">
            <v>38156</v>
          </cell>
          <cell r="AR36">
            <v>267519</v>
          </cell>
          <cell r="AS36">
            <v>275612</v>
          </cell>
          <cell r="AT36">
            <v>456580</v>
          </cell>
          <cell r="AU36">
            <v>492698</v>
          </cell>
          <cell r="AV36">
            <v>1272062</v>
          </cell>
          <cell r="AW36">
            <v>1329384</v>
          </cell>
          <cell r="AX36">
            <v>104614</v>
          </cell>
          <cell r="AY36">
            <v>30</v>
          </cell>
          <cell r="AZ36">
            <v>4180</v>
          </cell>
          <cell r="BA36">
            <v>78074</v>
          </cell>
          <cell r="BB36">
            <v>883410</v>
          </cell>
          <cell r="BC36">
            <v>170544</v>
          </cell>
          <cell r="BD36">
            <v>57363</v>
          </cell>
          <cell r="BE36">
            <v>809</v>
          </cell>
          <cell r="BF36">
            <v>1149</v>
          </cell>
          <cell r="BG36">
            <v>30</v>
          </cell>
          <cell r="BH36">
            <v>0</v>
          </cell>
          <cell r="BI36">
            <v>1808</v>
          </cell>
          <cell r="BJ36">
            <v>217</v>
          </cell>
          <cell r="BK36">
            <v>10755</v>
          </cell>
          <cell r="BL36">
            <v>23325</v>
          </cell>
          <cell r="BM36">
            <v>49158</v>
          </cell>
        </row>
        <row r="37">
          <cell r="AE37">
            <v>31</v>
          </cell>
          <cell r="AF37">
            <v>447186</v>
          </cell>
          <cell r="AG37">
            <v>1817472</v>
          </cell>
          <cell r="AH37">
            <v>366768</v>
          </cell>
          <cell r="AI37">
            <v>1191385</v>
          </cell>
          <cell r="AJ37">
            <v>324796</v>
          </cell>
          <cell r="AK37">
            <v>158796</v>
          </cell>
          <cell r="AL37">
            <v>4096265</v>
          </cell>
          <cell r="AM37">
            <v>691424</v>
          </cell>
          <cell r="AN37">
            <v>2856289</v>
          </cell>
          <cell r="AO37">
            <v>20860</v>
          </cell>
          <cell r="AP37">
            <v>31</v>
          </cell>
          <cell r="AQ37">
            <v>38156</v>
          </cell>
          <cell r="AR37">
            <v>267519</v>
          </cell>
          <cell r="AS37">
            <v>275612</v>
          </cell>
          <cell r="AT37">
            <v>456580</v>
          </cell>
          <cell r="AU37">
            <v>492698</v>
          </cell>
          <cell r="AV37">
            <v>1272062</v>
          </cell>
          <cell r="AW37">
            <v>1329384</v>
          </cell>
          <cell r="AX37">
            <v>104614</v>
          </cell>
          <cell r="AY37">
            <v>31</v>
          </cell>
          <cell r="AZ37">
            <v>4180</v>
          </cell>
          <cell r="BA37">
            <v>78074</v>
          </cell>
          <cell r="BB37">
            <v>883410</v>
          </cell>
          <cell r="BC37">
            <v>170544</v>
          </cell>
          <cell r="BD37">
            <v>57363</v>
          </cell>
          <cell r="BE37">
            <v>809</v>
          </cell>
          <cell r="BF37">
            <v>1149</v>
          </cell>
          <cell r="BG37">
            <v>31</v>
          </cell>
          <cell r="BH37">
            <v>0</v>
          </cell>
          <cell r="BI37">
            <v>1808</v>
          </cell>
          <cell r="BJ37">
            <v>217</v>
          </cell>
          <cell r="BK37">
            <v>10755</v>
          </cell>
          <cell r="BL37">
            <v>23325</v>
          </cell>
          <cell r="BM37">
            <v>49158</v>
          </cell>
        </row>
        <row r="38">
          <cell r="AE38">
            <v>32</v>
          </cell>
          <cell r="AF38">
            <v>447186</v>
          </cell>
          <cell r="AG38">
            <v>1817472</v>
          </cell>
          <cell r="AH38">
            <v>366768</v>
          </cell>
          <cell r="AI38">
            <v>1191385</v>
          </cell>
          <cell r="AJ38">
            <v>324796</v>
          </cell>
          <cell r="AK38">
            <v>158796</v>
          </cell>
          <cell r="AL38">
            <v>4096265</v>
          </cell>
          <cell r="AM38">
            <v>691424</v>
          </cell>
          <cell r="AN38">
            <v>2856289</v>
          </cell>
          <cell r="AO38">
            <v>20860</v>
          </cell>
          <cell r="AP38">
            <v>32</v>
          </cell>
          <cell r="AQ38">
            <v>38156</v>
          </cell>
          <cell r="AR38">
            <v>267519</v>
          </cell>
          <cell r="AS38">
            <v>275612</v>
          </cell>
          <cell r="AT38">
            <v>456580</v>
          </cell>
          <cell r="AU38">
            <v>492698</v>
          </cell>
          <cell r="AV38">
            <v>1272062</v>
          </cell>
          <cell r="AW38">
            <v>1329384</v>
          </cell>
          <cell r="AX38">
            <v>104614</v>
          </cell>
          <cell r="AY38">
            <v>32</v>
          </cell>
          <cell r="AZ38">
            <v>4180</v>
          </cell>
          <cell r="BA38">
            <v>78074</v>
          </cell>
          <cell r="BB38">
            <v>883410</v>
          </cell>
          <cell r="BC38">
            <v>170544</v>
          </cell>
          <cell r="BD38">
            <v>57363</v>
          </cell>
          <cell r="BE38">
            <v>809</v>
          </cell>
          <cell r="BF38">
            <v>1149</v>
          </cell>
          <cell r="BG38">
            <v>32</v>
          </cell>
          <cell r="BH38">
            <v>0</v>
          </cell>
          <cell r="BI38">
            <v>1808</v>
          </cell>
          <cell r="BJ38">
            <v>217</v>
          </cell>
          <cell r="BK38">
            <v>10755</v>
          </cell>
          <cell r="BL38">
            <v>23325</v>
          </cell>
          <cell r="BM38">
            <v>49158</v>
          </cell>
        </row>
      </sheetData>
      <sheetData sheetId="1">
        <row r="7">
          <cell r="A7">
            <v>1</v>
          </cell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13</v>
          </cell>
          <cell r="N7">
            <v>1</v>
          </cell>
          <cell r="O7">
            <v>2</v>
          </cell>
          <cell r="P7">
            <v>3</v>
          </cell>
          <cell r="Q7">
            <v>4</v>
          </cell>
          <cell r="R7">
            <v>5</v>
          </cell>
          <cell r="S7">
            <v>6</v>
          </cell>
          <cell r="T7">
            <v>7</v>
          </cell>
          <cell r="U7">
            <v>8</v>
          </cell>
          <cell r="V7">
            <v>9</v>
          </cell>
          <cell r="W7">
            <v>10</v>
          </cell>
          <cell r="X7">
            <v>1</v>
          </cell>
          <cell r="Y7">
            <v>2</v>
          </cell>
          <cell r="Z7">
            <v>3</v>
          </cell>
          <cell r="AA7">
            <v>4</v>
          </cell>
          <cell r="AB7">
            <v>5</v>
          </cell>
          <cell r="AC7">
            <v>6</v>
          </cell>
          <cell r="AD7">
            <v>7</v>
          </cell>
          <cell r="AE7">
            <v>8</v>
          </cell>
          <cell r="AF7">
            <v>1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</row>
        <row r="8">
          <cell r="A8">
            <v>1</v>
          </cell>
          <cell r="B8">
            <v>8217000</v>
          </cell>
          <cell r="C8">
            <v>1650000</v>
          </cell>
          <cell r="D8">
            <v>829400</v>
          </cell>
          <cell r="E8">
            <v>1441000</v>
          </cell>
          <cell r="F8">
            <v>1947000</v>
          </cell>
          <cell r="G8">
            <v>2032800</v>
          </cell>
          <cell r="H8">
            <v>211200</v>
          </cell>
          <cell r="I8">
            <v>33000</v>
          </cell>
          <cell r="J8">
            <v>70400</v>
          </cell>
          <cell r="K8">
            <v>2200</v>
          </cell>
          <cell r="L8">
            <v>0</v>
          </cell>
          <cell r="N8">
            <v>1664300</v>
          </cell>
          <cell r="O8">
            <v>0</v>
          </cell>
          <cell r="P8">
            <v>205700</v>
          </cell>
          <cell r="Q8">
            <v>0</v>
          </cell>
          <cell r="R8">
            <v>217800</v>
          </cell>
          <cell r="S8">
            <v>0</v>
          </cell>
          <cell r="T8">
            <v>520300</v>
          </cell>
          <cell r="U8">
            <v>488400</v>
          </cell>
          <cell r="V8">
            <v>232100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1100</v>
          </cell>
          <cell r="AG8">
            <v>0</v>
          </cell>
          <cell r="AH8">
            <v>1100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2</v>
          </cell>
          <cell r="B9">
            <v>6635200</v>
          </cell>
          <cell r="C9">
            <v>1289200</v>
          </cell>
          <cell r="D9">
            <v>598400</v>
          </cell>
          <cell r="E9">
            <v>1194600</v>
          </cell>
          <cell r="F9">
            <v>1588400</v>
          </cell>
          <cell r="G9">
            <v>1650000</v>
          </cell>
          <cell r="H9">
            <v>198000</v>
          </cell>
          <cell r="I9">
            <v>41800</v>
          </cell>
          <cell r="J9">
            <v>70400</v>
          </cell>
          <cell r="K9">
            <v>4400</v>
          </cell>
          <cell r="L9">
            <v>0</v>
          </cell>
          <cell r="N9">
            <v>1537800</v>
          </cell>
          <cell r="O9">
            <v>0</v>
          </cell>
          <cell r="P9">
            <v>202400</v>
          </cell>
          <cell r="Q9">
            <v>0</v>
          </cell>
          <cell r="R9">
            <v>198000</v>
          </cell>
          <cell r="S9">
            <v>0</v>
          </cell>
          <cell r="T9">
            <v>487300</v>
          </cell>
          <cell r="U9">
            <v>457600</v>
          </cell>
          <cell r="V9">
            <v>192500</v>
          </cell>
          <cell r="X9">
            <v>2200</v>
          </cell>
          <cell r="Y9">
            <v>0</v>
          </cell>
          <cell r="Z9">
            <v>2200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1100</v>
          </cell>
          <cell r="AG9">
            <v>0</v>
          </cell>
          <cell r="AH9">
            <v>1100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3</v>
          </cell>
          <cell r="B10">
            <v>7099400</v>
          </cell>
          <cell r="C10">
            <v>1735800</v>
          </cell>
          <cell r="D10">
            <v>189200</v>
          </cell>
          <cell r="E10">
            <v>1724800</v>
          </cell>
          <cell r="F10">
            <v>2378200</v>
          </cell>
          <cell r="G10">
            <v>748000</v>
          </cell>
          <cell r="H10">
            <v>198000</v>
          </cell>
          <cell r="I10">
            <v>46200</v>
          </cell>
          <cell r="J10">
            <v>77000</v>
          </cell>
          <cell r="K10">
            <v>2200</v>
          </cell>
          <cell r="L10">
            <v>0</v>
          </cell>
          <cell r="N10">
            <v>1450900</v>
          </cell>
          <cell r="O10">
            <v>0</v>
          </cell>
          <cell r="P10">
            <v>119900</v>
          </cell>
          <cell r="Q10">
            <v>0</v>
          </cell>
          <cell r="R10">
            <v>200200</v>
          </cell>
          <cell r="S10">
            <v>0</v>
          </cell>
          <cell r="T10">
            <v>523600</v>
          </cell>
          <cell r="U10">
            <v>378400</v>
          </cell>
          <cell r="V10">
            <v>228800</v>
          </cell>
          <cell r="X10">
            <v>17600</v>
          </cell>
          <cell r="Y10">
            <v>0</v>
          </cell>
          <cell r="Z10">
            <v>17600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1100</v>
          </cell>
          <cell r="AG10">
            <v>0</v>
          </cell>
          <cell r="AH10">
            <v>1100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4</v>
          </cell>
          <cell r="B11">
            <v>6672600</v>
          </cell>
          <cell r="C11">
            <v>1775400</v>
          </cell>
          <cell r="D11">
            <v>88000</v>
          </cell>
          <cell r="E11">
            <v>1729200</v>
          </cell>
          <cell r="F11">
            <v>2358400</v>
          </cell>
          <cell r="G11">
            <v>424600</v>
          </cell>
          <cell r="H11">
            <v>187000</v>
          </cell>
          <cell r="I11">
            <v>35200</v>
          </cell>
          <cell r="J11">
            <v>72600</v>
          </cell>
          <cell r="K11">
            <v>2200</v>
          </cell>
          <cell r="L11">
            <v>0</v>
          </cell>
          <cell r="N11">
            <v>1353000</v>
          </cell>
          <cell r="O11">
            <v>0</v>
          </cell>
          <cell r="P11">
            <v>85800</v>
          </cell>
          <cell r="Q11">
            <v>0</v>
          </cell>
          <cell r="R11">
            <v>184800</v>
          </cell>
          <cell r="S11">
            <v>0</v>
          </cell>
          <cell r="T11">
            <v>561000</v>
          </cell>
          <cell r="U11">
            <v>266200</v>
          </cell>
          <cell r="V11">
            <v>255200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5</v>
          </cell>
          <cell r="B12">
            <v>6516400</v>
          </cell>
          <cell r="C12">
            <v>1661000</v>
          </cell>
          <cell r="D12">
            <v>96800</v>
          </cell>
          <cell r="E12">
            <v>1218800</v>
          </cell>
          <cell r="F12">
            <v>1588400</v>
          </cell>
          <cell r="G12">
            <v>1661000</v>
          </cell>
          <cell r="H12">
            <v>189200</v>
          </cell>
          <cell r="I12">
            <v>41800</v>
          </cell>
          <cell r="J12">
            <v>57200</v>
          </cell>
          <cell r="K12">
            <v>2200</v>
          </cell>
          <cell r="L12">
            <v>0</v>
          </cell>
          <cell r="N12">
            <v>1259500</v>
          </cell>
          <cell r="O12">
            <v>0</v>
          </cell>
          <cell r="P12">
            <v>84700</v>
          </cell>
          <cell r="Q12">
            <v>0</v>
          </cell>
          <cell r="R12">
            <v>179300</v>
          </cell>
          <cell r="S12">
            <v>0</v>
          </cell>
          <cell r="T12">
            <v>501600</v>
          </cell>
          <cell r="U12">
            <v>232100</v>
          </cell>
          <cell r="V12">
            <v>261800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1100</v>
          </cell>
          <cell r="AG12">
            <v>0</v>
          </cell>
          <cell r="AH12">
            <v>1100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6</v>
          </cell>
          <cell r="B13">
            <v>6061000</v>
          </cell>
          <cell r="C13">
            <v>1355200</v>
          </cell>
          <cell r="D13">
            <v>90200</v>
          </cell>
          <cell r="E13">
            <v>1170400</v>
          </cell>
          <cell r="F13">
            <v>1535600</v>
          </cell>
          <cell r="G13">
            <v>1608200</v>
          </cell>
          <cell r="H13">
            <v>189200</v>
          </cell>
          <cell r="I13">
            <v>59400</v>
          </cell>
          <cell r="J13">
            <v>50600</v>
          </cell>
          <cell r="K13">
            <v>2200</v>
          </cell>
          <cell r="L13">
            <v>0</v>
          </cell>
          <cell r="N13">
            <v>1252900</v>
          </cell>
          <cell r="O13">
            <v>0</v>
          </cell>
          <cell r="P13">
            <v>84700</v>
          </cell>
          <cell r="Q13">
            <v>0</v>
          </cell>
          <cell r="R13">
            <v>157300</v>
          </cell>
          <cell r="S13">
            <v>0</v>
          </cell>
          <cell r="T13">
            <v>517000</v>
          </cell>
          <cell r="U13">
            <v>215600</v>
          </cell>
          <cell r="V13">
            <v>278300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1100</v>
          </cell>
          <cell r="AG13">
            <v>0</v>
          </cell>
          <cell r="AH13">
            <v>1100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7</v>
          </cell>
          <cell r="B14">
            <v>8060800</v>
          </cell>
          <cell r="C14">
            <v>1925000</v>
          </cell>
          <cell r="D14">
            <v>107800</v>
          </cell>
          <cell r="E14">
            <v>1504800</v>
          </cell>
          <cell r="F14">
            <v>2037200</v>
          </cell>
          <cell r="G14">
            <v>2138400</v>
          </cell>
          <cell r="H14">
            <v>228800</v>
          </cell>
          <cell r="I14">
            <v>39600</v>
          </cell>
          <cell r="J14">
            <v>74800</v>
          </cell>
          <cell r="K14">
            <v>4400</v>
          </cell>
          <cell r="L14">
            <v>0</v>
          </cell>
          <cell r="N14">
            <v>1441000</v>
          </cell>
          <cell r="O14">
            <v>0</v>
          </cell>
          <cell r="P14">
            <v>90200</v>
          </cell>
          <cell r="Q14">
            <v>0</v>
          </cell>
          <cell r="R14">
            <v>198000</v>
          </cell>
          <cell r="S14">
            <v>0</v>
          </cell>
          <cell r="T14">
            <v>573100</v>
          </cell>
          <cell r="U14">
            <v>258500</v>
          </cell>
          <cell r="V14">
            <v>321200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8</v>
          </cell>
          <cell r="B15">
            <v>7257800</v>
          </cell>
          <cell r="C15">
            <v>1859000</v>
          </cell>
          <cell r="D15">
            <v>92400</v>
          </cell>
          <cell r="E15">
            <v>1364000</v>
          </cell>
          <cell r="F15">
            <v>1812800</v>
          </cell>
          <cell r="G15">
            <v>1903000</v>
          </cell>
          <cell r="H15">
            <v>116600</v>
          </cell>
          <cell r="I15">
            <v>30800</v>
          </cell>
          <cell r="J15">
            <v>77000</v>
          </cell>
          <cell r="K15">
            <v>2200</v>
          </cell>
          <cell r="L15">
            <v>0</v>
          </cell>
          <cell r="N15">
            <v>1420100</v>
          </cell>
          <cell r="O15">
            <v>0</v>
          </cell>
          <cell r="P15">
            <v>110000</v>
          </cell>
          <cell r="Q15">
            <v>0</v>
          </cell>
          <cell r="R15">
            <v>191400</v>
          </cell>
          <cell r="S15">
            <v>0</v>
          </cell>
          <cell r="T15">
            <v>497200</v>
          </cell>
          <cell r="U15">
            <v>266200</v>
          </cell>
          <cell r="V15">
            <v>355300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1100</v>
          </cell>
          <cell r="AG15">
            <v>0</v>
          </cell>
          <cell r="AH15">
            <v>1100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9</v>
          </cell>
          <cell r="B16">
            <v>8045400</v>
          </cell>
          <cell r="C16">
            <v>2103200</v>
          </cell>
          <cell r="D16">
            <v>79200</v>
          </cell>
          <cell r="E16">
            <v>1467400</v>
          </cell>
          <cell r="F16">
            <v>1969000</v>
          </cell>
          <cell r="G16">
            <v>2057000</v>
          </cell>
          <cell r="H16">
            <v>237600</v>
          </cell>
          <cell r="I16">
            <v>28600</v>
          </cell>
          <cell r="J16">
            <v>79200</v>
          </cell>
          <cell r="K16">
            <v>4400</v>
          </cell>
          <cell r="L16">
            <v>19800</v>
          </cell>
          <cell r="N16">
            <v>1470700</v>
          </cell>
          <cell r="O16">
            <v>0</v>
          </cell>
          <cell r="P16">
            <v>82500</v>
          </cell>
          <cell r="Q16">
            <v>15400</v>
          </cell>
          <cell r="R16">
            <v>185900</v>
          </cell>
          <cell r="S16">
            <v>0</v>
          </cell>
          <cell r="T16">
            <v>504900</v>
          </cell>
          <cell r="U16">
            <v>295900</v>
          </cell>
          <cell r="V16">
            <v>386100</v>
          </cell>
          <cell r="X16">
            <v>2200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2200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10</v>
          </cell>
          <cell r="B17">
            <v>7477800</v>
          </cell>
          <cell r="C17">
            <v>2475000</v>
          </cell>
          <cell r="D17">
            <v>28600</v>
          </cell>
          <cell r="E17">
            <v>1249600</v>
          </cell>
          <cell r="F17">
            <v>1652200</v>
          </cell>
          <cell r="G17">
            <v>1727000</v>
          </cell>
          <cell r="H17">
            <v>173800</v>
          </cell>
          <cell r="I17">
            <v>26400</v>
          </cell>
          <cell r="J17">
            <v>77000</v>
          </cell>
          <cell r="K17">
            <v>2200</v>
          </cell>
          <cell r="L17">
            <v>66000</v>
          </cell>
          <cell r="N17">
            <v>1492700</v>
          </cell>
          <cell r="O17">
            <v>0</v>
          </cell>
          <cell r="P17">
            <v>84700</v>
          </cell>
          <cell r="Q17">
            <v>0</v>
          </cell>
          <cell r="R17">
            <v>192500</v>
          </cell>
          <cell r="S17">
            <v>0</v>
          </cell>
          <cell r="T17">
            <v>613800</v>
          </cell>
          <cell r="U17">
            <v>336600</v>
          </cell>
          <cell r="V17">
            <v>265100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11</v>
          </cell>
          <cell r="B18">
            <v>9196000</v>
          </cell>
          <cell r="C18">
            <v>2208800</v>
          </cell>
          <cell r="D18">
            <v>88000</v>
          </cell>
          <cell r="E18">
            <v>1740200</v>
          </cell>
          <cell r="F18">
            <v>2393600</v>
          </cell>
          <cell r="G18">
            <v>2501400</v>
          </cell>
          <cell r="H18">
            <v>158400</v>
          </cell>
          <cell r="I18">
            <v>26400</v>
          </cell>
          <cell r="J18">
            <v>77000</v>
          </cell>
          <cell r="K18">
            <v>2200</v>
          </cell>
          <cell r="L18">
            <v>0</v>
          </cell>
          <cell r="N18">
            <v>1526800</v>
          </cell>
          <cell r="O18">
            <v>0</v>
          </cell>
          <cell r="P18">
            <v>80300</v>
          </cell>
          <cell r="Q18">
            <v>0</v>
          </cell>
          <cell r="R18">
            <v>193600</v>
          </cell>
          <cell r="S18">
            <v>92400</v>
          </cell>
          <cell r="T18">
            <v>651200</v>
          </cell>
          <cell r="U18">
            <v>312400</v>
          </cell>
          <cell r="V18">
            <v>196900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1100</v>
          </cell>
          <cell r="AG18">
            <v>0</v>
          </cell>
          <cell r="AH18">
            <v>1100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12</v>
          </cell>
          <cell r="B19">
            <v>7383200</v>
          </cell>
          <cell r="C19">
            <v>1515800</v>
          </cell>
          <cell r="D19">
            <v>112200</v>
          </cell>
          <cell r="E19">
            <v>1449800</v>
          </cell>
          <cell r="F19">
            <v>1951400</v>
          </cell>
          <cell r="G19">
            <v>2030600</v>
          </cell>
          <cell r="H19">
            <v>211200</v>
          </cell>
          <cell r="I19">
            <v>28600</v>
          </cell>
          <cell r="J19">
            <v>81400</v>
          </cell>
          <cell r="K19">
            <v>2200</v>
          </cell>
          <cell r="L19">
            <v>0</v>
          </cell>
          <cell r="N19">
            <v>1449800</v>
          </cell>
          <cell r="O19">
            <v>0</v>
          </cell>
          <cell r="P19">
            <v>83600</v>
          </cell>
          <cell r="Q19">
            <v>30800</v>
          </cell>
          <cell r="R19">
            <v>191400</v>
          </cell>
          <cell r="S19">
            <v>273900</v>
          </cell>
          <cell r="T19">
            <v>561000</v>
          </cell>
          <cell r="U19">
            <v>309100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13</v>
          </cell>
          <cell r="B20">
            <v>7455800</v>
          </cell>
          <cell r="C20">
            <v>1441000</v>
          </cell>
          <cell r="D20">
            <v>105600</v>
          </cell>
          <cell r="E20">
            <v>1487200</v>
          </cell>
          <cell r="F20">
            <v>1993200</v>
          </cell>
          <cell r="G20">
            <v>2079000</v>
          </cell>
          <cell r="H20">
            <v>248600</v>
          </cell>
          <cell r="I20">
            <v>26400</v>
          </cell>
          <cell r="J20">
            <v>70400</v>
          </cell>
          <cell r="K20">
            <v>4400</v>
          </cell>
          <cell r="L20">
            <v>0</v>
          </cell>
          <cell r="N20">
            <v>1426700</v>
          </cell>
          <cell r="O20">
            <v>0</v>
          </cell>
          <cell r="P20">
            <v>82500</v>
          </cell>
          <cell r="Q20">
            <v>42900</v>
          </cell>
          <cell r="R20">
            <v>123200</v>
          </cell>
          <cell r="S20">
            <v>298100</v>
          </cell>
          <cell r="T20">
            <v>589600</v>
          </cell>
          <cell r="U20">
            <v>290400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14</v>
          </cell>
          <cell r="B21">
            <v>9391800</v>
          </cell>
          <cell r="C21">
            <v>2101000</v>
          </cell>
          <cell r="D21">
            <v>134200</v>
          </cell>
          <cell r="E21">
            <v>1804000</v>
          </cell>
          <cell r="F21">
            <v>2439800</v>
          </cell>
          <cell r="G21">
            <v>2525600</v>
          </cell>
          <cell r="H21">
            <v>257400</v>
          </cell>
          <cell r="I21">
            <v>24200</v>
          </cell>
          <cell r="J21">
            <v>103400</v>
          </cell>
          <cell r="K21">
            <v>2200</v>
          </cell>
          <cell r="L21">
            <v>0</v>
          </cell>
          <cell r="N21">
            <v>1723700</v>
          </cell>
          <cell r="O21">
            <v>0</v>
          </cell>
          <cell r="P21">
            <v>90200</v>
          </cell>
          <cell r="Q21">
            <v>69300</v>
          </cell>
          <cell r="R21">
            <v>178200</v>
          </cell>
          <cell r="S21">
            <v>337700</v>
          </cell>
          <cell r="T21">
            <v>735900</v>
          </cell>
          <cell r="U21">
            <v>312400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15</v>
          </cell>
          <cell r="B22">
            <v>8118000</v>
          </cell>
          <cell r="C22">
            <v>1914000</v>
          </cell>
          <cell r="D22">
            <v>6600</v>
          </cell>
          <cell r="E22">
            <v>1566400</v>
          </cell>
          <cell r="F22">
            <v>2156000</v>
          </cell>
          <cell r="G22">
            <v>2226400</v>
          </cell>
          <cell r="H22">
            <v>125400</v>
          </cell>
          <cell r="I22">
            <v>41800</v>
          </cell>
          <cell r="J22">
            <v>77000</v>
          </cell>
          <cell r="K22">
            <v>4400</v>
          </cell>
          <cell r="L22">
            <v>0</v>
          </cell>
          <cell r="N22">
            <v>1360700</v>
          </cell>
          <cell r="O22">
            <v>0</v>
          </cell>
          <cell r="P22">
            <v>79200</v>
          </cell>
          <cell r="Q22">
            <v>53900</v>
          </cell>
          <cell r="R22">
            <v>139700</v>
          </cell>
          <cell r="S22">
            <v>299200</v>
          </cell>
          <cell r="T22">
            <v>557700</v>
          </cell>
          <cell r="U22">
            <v>231000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16</v>
          </cell>
          <cell r="B23">
            <v>7946400</v>
          </cell>
          <cell r="C23">
            <v>1874400</v>
          </cell>
          <cell r="D23">
            <v>0</v>
          </cell>
          <cell r="E23">
            <v>1328800</v>
          </cell>
          <cell r="F23">
            <v>1815000</v>
          </cell>
          <cell r="G23">
            <v>1889800</v>
          </cell>
          <cell r="H23">
            <v>195800</v>
          </cell>
          <cell r="I23">
            <v>70400</v>
          </cell>
          <cell r="J23">
            <v>48400</v>
          </cell>
          <cell r="K23">
            <v>2200</v>
          </cell>
          <cell r="L23">
            <v>721600</v>
          </cell>
          <cell r="N23">
            <v>1442100</v>
          </cell>
          <cell r="O23">
            <v>0</v>
          </cell>
          <cell r="P23">
            <v>81400</v>
          </cell>
          <cell r="Q23">
            <v>61600</v>
          </cell>
          <cell r="R23">
            <v>156200</v>
          </cell>
          <cell r="S23">
            <v>327800</v>
          </cell>
          <cell r="T23">
            <v>553300</v>
          </cell>
          <cell r="U23">
            <v>261800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17</v>
          </cell>
          <cell r="B24">
            <v>8529400</v>
          </cell>
          <cell r="C24">
            <v>2362800</v>
          </cell>
          <cell r="D24">
            <v>0</v>
          </cell>
          <cell r="E24">
            <v>1005400</v>
          </cell>
          <cell r="F24">
            <v>2371600</v>
          </cell>
          <cell r="G24">
            <v>2468400</v>
          </cell>
          <cell r="H24">
            <v>209000</v>
          </cell>
          <cell r="I24">
            <v>55000</v>
          </cell>
          <cell r="J24">
            <v>57200</v>
          </cell>
          <cell r="K24">
            <v>0</v>
          </cell>
          <cell r="L24">
            <v>0</v>
          </cell>
          <cell r="N24">
            <v>1730300</v>
          </cell>
          <cell r="O24">
            <v>0</v>
          </cell>
          <cell r="P24">
            <v>91300</v>
          </cell>
          <cell r="Q24">
            <v>72600</v>
          </cell>
          <cell r="R24">
            <v>178200</v>
          </cell>
          <cell r="S24">
            <v>331100</v>
          </cell>
          <cell r="T24">
            <v>717200</v>
          </cell>
          <cell r="U24">
            <v>339900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18</v>
          </cell>
          <cell r="B25">
            <v>8958400</v>
          </cell>
          <cell r="C25">
            <v>2580600</v>
          </cell>
          <cell r="D25">
            <v>0</v>
          </cell>
          <cell r="E25">
            <v>1599400</v>
          </cell>
          <cell r="F25">
            <v>2189000</v>
          </cell>
          <cell r="G25">
            <v>2274800</v>
          </cell>
          <cell r="H25">
            <v>198000</v>
          </cell>
          <cell r="I25">
            <v>59400</v>
          </cell>
          <cell r="J25">
            <v>52800</v>
          </cell>
          <cell r="K25">
            <v>4400</v>
          </cell>
          <cell r="L25">
            <v>0</v>
          </cell>
          <cell r="N25">
            <v>1746800</v>
          </cell>
          <cell r="O25">
            <v>0</v>
          </cell>
          <cell r="P25">
            <v>85800</v>
          </cell>
          <cell r="Q25">
            <v>69300</v>
          </cell>
          <cell r="R25">
            <v>160600</v>
          </cell>
          <cell r="S25">
            <v>350900</v>
          </cell>
          <cell r="T25">
            <v>700700</v>
          </cell>
          <cell r="U25">
            <v>379500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19</v>
          </cell>
          <cell r="B26">
            <v>8498600</v>
          </cell>
          <cell r="C26">
            <v>2378200</v>
          </cell>
          <cell r="D26">
            <v>0</v>
          </cell>
          <cell r="E26">
            <v>1531200</v>
          </cell>
          <cell r="F26">
            <v>2096600</v>
          </cell>
          <cell r="G26">
            <v>2178000</v>
          </cell>
          <cell r="H26">
            <v>200200</v>
          </cell>
          <cell r="I26">
            <v>59400</v>
          </cell>
          <cell r="J26">
            <v>52800</v>
          </cell>
          <cell r="K26">
            <v>2200</v>
          </cell>
          <cell r="L26">
            <v>0</v>
          </cell>
          <cell r="N26">
            <v>1676400</v>
          </cell>
          <cell r="O26">
            <v>0</v>
          </cell>
          <cell r="P26">
            <v>81400</v>
          </cell>
          <cell r="Q26">
            <v>61600</v>
          </cell>
          <cell r="R26">
            <v>179300</v>
          </cell>
          <cell r="S26">
            <v>352000</v>
          </cell>
          <cell r="T26">
            <v>631400</v>
          </cell>
          <cell r="U26">
            <v>370700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20</v>
          </cell>
          <cell r="B27">
            <v>8265400</v>
          </cell>
          <cell r="C27">
            <v>1997600</v>
          </cell>
          <cell r="D27">
            <v>0</v>
          </cell>
          <cell r="E27">
            <v>1566400</v>
          </cell>
          <cell r="F27">
            <v>2153800</v>
          </cell>
          <cell r="G27">
            <v>2230800</v>
          </cell>
          <cell r="H27">
            <v>215600</v>
          </cell>
          <cell r="I27">
            <v>55000</v>
          </cell>
          <cell r="J27">
            <v>44000</v>
          </cell>
          <cell r="K27">
            <v>2200</v>
          </cell>
          <cell r="L27">
            <v>0</v>
          </cell>
          <cell r="N27">
            <v>1581800</v>
          </cell>
          <cell r="O27">
            <v>0</v>
          </cell>
          <cell r="P27">
            <v>97900</v>
          </cell>
          <cell r="Q27">
            <v>47300</v>
          </cell>
          <cell r="R27">
            <v>157300</v>
          </cell>
          <cell r="S27">
            <v>343200</v>
          </cell>
          <cell r="T27">
            <v>625900</v>
          </cell>
          <cell r="U27">
            <v>310200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21</v>
          </cell>
          <cell r="B28">
            <v>8643800</v>
          </cell>
          <cell r="C28">
            <v>1991000</v>
          </cell>
          <cell r="D28">
            <v>0</v>
          </cell>
          <cell r="E28">
            <v>2002000</v>
          </cell>
          <cell r="F28">
            <v>2767600</v>
          </cell>
          <cell r="G28">
            <v>1581800</v>
          </cell>
          <cell r="H28">
            <v>191400</v>
          </cell>
          <cell r="I28">
            <v>63800</v>
          </cell>
          <cell r="J28">
            <v>44000</v>
          </cell>
          <cell r="K28">
            <v>2200</v>
          </cell>
          <cell r="L28">
            <v>0</v>
          </cell>
          <cell r="N28">
            <v>1512500</v>
          </cell>
          <cell r="O28">
            <v>0</v>
          </cell>
          <cell r="P28">
            <v>79200</v>
          </cell>
          <cell r="Q28">
            <v>33000</v>
          </cell>
          <cell r="R28">
            <v>176000</v>
          </cell>
          <cell r="S28">
            <v>347600</v>
          </cell>
          <cell r="T28">
            <v>624800</v>
          </cell>
          <cell r="U28">
            <v>251900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569800</v>
          </cell>
          <cell r="AF28">
            <v>1100</v>
          </cell>
          <cell r="AG28">
            <v>0</v>
          </cell>
          <cell r="AH28">
            <v>1100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22</v>
          </cell>
          <cell r="B29">
            <v>9134400</v>
          </cell>
          <cell r="C29">
            <v>1966800</v>
          </cell>
          <cell r="D29">
            <v>0</v>
          </cell>
          <cell r="E29">
            <v>2118600</v>
          </cell>
          <cell r="F29">
            <v>1731400</v>
          </cell>
          <cell r="G29">
            <v>3044800</v>
          </cell>
          <cell r="H29">
            <v>173800</v>
          </cell>
          <cell r="I29">
            <v>48400</v>
          </cell>
          <cell r="J29">
            <v>48400</v>
          </cell>
          <cell r="K29">
            <v>2200</v>
          </cell>
          <cell r="L29">
            <v>0</v>
          </cell>
          <cell r="N29">
            <v>1251800</v>
          </cell>
          <cell r="O29">
            <v>0</v>
          </cell>
          <cell r="P29">
            <v>78100</v>
          </cell>
          <cell r="Q29">
            <v>0</v>
          </cell>
          <cell r="R29">
            <v>151800</v>
          </cell>
          <cell r="S29">
            <v>341000</v>
          </cell>
          <cell r="T29">
            <v>305800</v>
          </cell>
          <cell r="U29">
            <v>375100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319000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23</v>
          </cell>
          <cell r="B30">
            <v>9539200</v>
          </cell>
          <cell r="C30">
            <v>2072400</v>
          </cell>
          <cell r="D30">
            <v>0</v>
          </cell>
          <cell r="E30">
            <v>1238600</v>
          </cell>
          <cell r="F30">
            <v>2908400</v>
          </cell>
          <cell r="G30">
            <v>3003000</v>
          </cell>
          <cell r="H30">
            <v>215600</v>
          </cell>
          <cell r="I30">
            <v>52800</v>
          </cell>
          <cell r="J30">
            <v>46200</v>
          </cell>
          <cell r="K30">
            <v>2200</v>
          </cell>
          <cell r="L30">
            <v>0</v>
          </cell>
          <cell r="N30">
            <v>1276000</v>
          </cell>
          <cell r="O30">
            <v>0</v>
          </cell>
          <cell r="P30">
            <v>86900</v>
          </cell>
          <cell r="Q30">
            <v>0</v>
          </cell>
          <cell r="R30">
            <v>172700</v>
          </cell>
          <cell r="S30">
            <v>324500</v>
          </cell>
          <cell r="T30">
            <v>316800</v>
          </cell>
          <cell r="U30">
            <v>375100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1100</v>
          </cell>
          <cell r="AG30">
            <v>0</v>
          </cell>
          <cell r="AH30">
            <v>1100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24</v>
          </cell>
          <cell r="B31">
            <v>9039800</v>
          </cell>
          <cell r="C31">
            <v>1892000</v>
          </cell>
          <cell r="D31">
            <v>50600</v>
          </cell>
          <cell r="E31">
            <v>1773200</v>
          </cell>
          <cell r="F31">
            <v>2464000</v>
          </cell>
          <cell r="G31">
            <v>2543200</v>
          </cell>
          <cell r="H31">
            <v>226600</v>
          </cell>
          <cell r="I31">
            <v>13200</v>
          </cell>
          <cell r="J31">
            <v>74800</v>
          </cell>
          <cell r="K31">
            <v>2200</v>
          </cell>
          <cell r="L31">
            <v>2200</v>
          </cell>
          <cell r="N31">
            <v>1346400</v>
          </cell>
          <cell r="O31">
            <v>0</v>
          </cell>
          <cell r="P31">
            <v>77000</v>
          </cell>
          <cell r="Q31">
            <v>0</v>
          </cell>
          <cell r="R31">
            <v>46200</v>
          </cell>
          <cell r="S31">
            <v>334400</v>
          </cell>
          <cell r="T31">
            <v>424600</v>
          </cell>
          <cell r="U31">
            <v>345400</v>
          </cell>
          <cell r="V31">
            <v>118800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1100</v>
          </cell>
          <cell r="AG31">
            <v>0</v>
          </cell>
          <cell r="AH31">
            <v>1100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25</v>
          </cell>
          <cell r="B32">
            <v>9132200</v>
          </cell>
          <cell r="C32">
            <v>1777600</v>
          </cell>
          <cell r="D32">
            <v>88000</v>
          </cell>
          <cell r="E32">
            <v>1812800</v>
          </cell>
          <cell r="F32">
            <v>2510200</v>
          </cell>
          <cell r="G32">
            <v>2602600</v>
          </cell>
          <cell r="H32">
            <v>228800</v>
          </cell>
          <cell r="I32">
            <v>28600</v>
          </cell>
          <cell r="J32">
            <v>81400</v>
          </cell>
          <cell r="K32">
            <v>2200</v>
          </cell>
          <cell r="L32">
            <v>0</v>
          </cell>
          <cell r="N32">
            <v>1199000</v>
          </cell>
          <cell r="O32">
            <v>0</v>
          </cell>
          <cell r="P32">
            <v>83600</v>
          </cell>
          <cell r="Q32">
            <v>18700</v>
          </cell>
          <cell r="R32">
            <v>0</v>
          </cell>
          <cell r="S32">
            <v>289300</v>
          </cell>
          <cell r="T32">
            <v>283800</v>
          </cell>
          <cell r="U32">
            <v>348700</v>
          </cell>
          <cell r="V32">
            <v>174900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26</v>
          </cell>
          <cell r="B33">
            <v>9037600</v>
          </cell>
          <cell r="C33">
            <v>1991000</v>
          </cell>
          <cell r="D33">
            <v>83600</v>
          </cell>
          <cell r="E33">
            <v>1733600</v>
          </cell>
          <cell r="F33">
            <v>2393600</v>
          </cell>
          <cell r="G33">
            <v>2494800</v>
          </cell>
          <cell r="H33">
            <v>233200</v>
          </cell>
          <cell r="I33">
            <v>28600</v>
          </cell>
          <cell r="J33">
            <v>74800</v>
          </cell>
          <cell r="K33">
            <v>4400</v>
          </cell>
          <cell r="L33">
            <v>0</v>
          </cell>
          <cell r="N33">
            <v>1114300</v>
          </cell>
          <cell r="O33">
            <v>0</v>
          </cell>
          <cell r="P33">
            <v>85800</v>
          </cell>
          <cell r="Q33">
            <v>0</v>
          </cell>
          <cell r="R33">
            <v>0</v>
          </cell>
          <cell r="S33">
            <v>288200</v>
          </cell>
          <cell r="T33">
            <v>254100</v>
          </cell>
          <cell r="U33">
            <v>349800</v>
          </cell>
          <cell r="V33">
            <v>136400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1100</v>
          </cell>
          <cell r="AG33">
            <v>0</v>
          </cell>
          <cell r="AH33">
            <v>1100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27</v>
          </cell>
          <cell r="B34">
            <v>9028800</v>
          </cell>
          <cell r="C34">
            <v>1892000</v>
          </cell>
          <cell r="D34">
            <v>72600</v>
          </cell>
          <cell r="E34">
            <v>1751200</v>
          </cell>
          <cell r="F34">
            <v>2442000</v>
          </cell>
          <cell r="G34">
            <v>2538800</v>
          </cell>
          <cell r="H34">
            <v>206800</v>
          </cell>
          <cell r="I34">
            <v>35200</v>
          </cell>
          <cell r="J34">
            <v>88000</v>
          </cell>
          <cell r="K34">
            <v>2200</v>
          </cell>
          <cell r="L34">
            <v>0</v>
          </cell>
          <cell r="N34">
            <v>1040600</v>
          </cell>
          <cell r="O34">
            <v>0</v>
          </cell>
          <cell r="P34">
            <v>80300</v>
          </cell>
          <cell r="Q34">
            <v>0</v>
          </cell>
          <cell r="R34">
            <v>0</v>
          </cell>
          <cell r="S34">
            <v>277200</v>
          </cell>
          <cell r="T34">
            <v>235400</v>
          </cell>
          <cell r="U34">
            <v>331100</v>
          </cell>
          <cell r="V34">
            <v>116600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28</v>
          </cell>
          <cell r="B35">
            <v>8729600</v>
          </cell>
          <cell r="C35">
            <v>2215400</v>
          </cell>
          <cell r="D35">
            <v>541200</v>
          </cell>
          <cell r="E35">
            <v>1489400</v>
          </cell>
          <cell r="F35">
            <v>1997600</v>
          </cell>
          <cell r="G35">
            <v>2085600</v>
          </cell>
          <cell r="H35">
            <v>204600</v>
          </cell>
          <cell r="I35">
            <v>66000</v>
          </cell>
          <cell r="J35">
            <v>127600</v>
          </cell>
          <cell r="K35">
            <v>2200</v>
          </cell>
          <cell r="L35">
            <v>0</v>
          </cell>
          <cell r="N35">
            <v>1161600</v>
          </cell>
          <cell r="O35">
            <v>0</v>
          </cell>
          <cell r="P35">
            <v>84700</v>
          </cell>
          <cell r="Q35">
            <v>0</v>
          </cell>
          <cell r="R35">
            <v>0</v>
          </cell>
          <cell r="S35">
            <v>314600</v>
          </cell>
          <cell r="T35">
            <v>265100</v>
          </cell>
          <cell r="U35">
            <v>338800</v>
          </cell>
          <cell r="V35">
            <v>158400</v>
          </cell>
          <cell r="X35">
            <v>22000</v>
          </cell>
          <cell r="Y35">
            <v>0</v>
          </cell>
          <cell r="Z35">
            <v>22000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1100</v>
          </cell>
          <cell r="AG35">
            <v>0</v>
          </cell>
          <cell r="AH35">
            <v>1100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29</v>
          </cell>
          <cell r="B36">
            <v>6705600</v>
          </cell>
          <cell r="C36">
            <v>1192400</v>
          </cell>
          <cell r="D36">
            <v>761200</v>
          </cell>
          <cell r="E36">
            <v>1214400</v>
          </cell>
          <cell r="F36">
            <v>1520200</v>
          </cell>
          <cell r="G36">
            <v>1584000</v>
          </cell>
          <cell r="H36">
            <v>220000</v>
          </cell>
          <cell r="I36">
            <v>77000</v>
          </cell>
          <cell r="J36">
            <v>134200</v>
          </cell>
          <cell r="K36">
            <v>2200</v>
          </cell>
          <cell r="L36">
            <v>0</v>
          </cell>
          <cell r="N36">
            <v>1129700</v>
          </cell>
          <cell r="O36">
            <v>0</v>
          </cell>
          <cell r="P36">
            <v>83600</v>
          </cell>
          <cell r="Q36">
            <v>0</v>
          </cell>
          <cell r="R36">
            <v>0</v>
          </cell>
          <cell r="S36">
            <v>304700</v>
          </cell>
          <cell r="T36">
            <v>286000</v>
          </cell>
          <cell r="U36">
            <v>305800</v>
          </cell>
          <cell r="V36">
            <v>149600</v>
          </cell>
          <cell r="X36">
            <v>41800</v>
          </cell>
          <cell r="Y36">
            <v>0</v>
          </cell>
          <cell r="Z36">
            <v>41800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1100</v>
          </cell>
          <cell r="AG36">
            <v>0</v>
          </cell>
          <cell r="AH36">
            <v>1100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30</v>
          </cell>
          <cell r="B37">
            <v>6569200</v>
          </cell>
          <cell r="C37">
            <v>1304600</v>
          </cell>
          <cell r="D37">
            <v>644600</v>
          </cell>
          <cell r="E37">
            <v>1174800</v>
          </cell>
          <cell r="F37">
            <v>1480600</v>
          </cell>
          <cell r="G37">
            <v>1548800</v>
          </cell>
          <cell r="H37">
            <v>202400</v>
          </cell>
          <cell r="I37">
            <v>88000</v>
          </cell>
          <cell r="J37">
            <v>123200</v>
          </cell>
          <cell r="K37">
            <v>2200</v>
          </cell>
          <cell r="L37">
            <v>0</v>
          </cell>
          <cell r="N37">
            <v>1109900</v>
          </cell>
          <cell r="O37">
            <v>0</v>
          </cell>
          <cell r="P37">
            <v>84700</v>
          </cell>
          <cell r="Q37">
            <v>0</v>
          </cell>
          <cell r="R37">
            <v>0</v>
          </cell>
          <cell r="S37">
            <v>303600</v>
          </cell>
          <cell r="T37">
            <v>283800</v>
          </cell>
          <cell r="U37">
            <v>260700</v>
          </cell>
          <cell r="V37">
            <v>177100</v>
          </cell>
          <cell r="X37">
            <v>41800</v>
          </cell>
          <cell r="Y37">
            <v>0</v>
          </cell>
          <cell r="Z37">
            <v>41800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31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  <sheetName val="поставка сравн13"/>
      <sheetName val="Diction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2">
          <cell r="D2" t="str">
            <v>Экибастузский</v>
          </cell>
        </row>
        <row r="3">
          <cell r="D3" t="str">
            <v>Куу-Чекинский</v>
          </cell>
        </row>
        <row r="8">
          <cell r="D8" t="str">
            <v>Мазут (Q=9303)</v>
          </cell>
        </row>
        <row r="9">
          <cell r="D9" t="str">
            <v>Мазут (Q=9680)</v>
          </cell>
        </row>
        <row r="15">
          <cell r="A15">
            <v>2</v>
          </cell>
        </row>
        <row r="16">
          <cell r="A16">
            <v>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>
        <row r="11">
          <cell r="A11">
            <v>1</v>
          </cell>
          <cell r="B11">
            <v>2142000</v>
          </cell>
          <cell r="C11">
            <v>2142000</v>
          </cell>
          <cell r="E11">
            <v>1308700</v>
          </cell>
          <cell r="F11">
            <v>1308700</v>
          </cell>
          <cell r="H11">
            <v>3264700</v>
          </cell>
          <cell r="I11">
            <v>3264700</v>
          </cell>
        </row>
        <row r="12">
          <cell r="A12">
            <v>2</v>
          </cell>
          <cell r="B12">
            <v>1857000</v>
          </cell>
          <cell r="C12">
            <v>3999000</v>
          </cell>
          <cell r="E12">
            <v>1302000</v>
          </cell>
          <cell r="F12">
            <v>2610700</v>
          </cell>
          <cell r="H12">
            <v>3151400</v>
          </cell>
          <cell r="I12">
            <v>6416100</v>
          </cell>
        </row>
        <row r="13">
          <cell r="A13">
            <v>3</v>
          </cell>
          <cell r="B13">
            <v>1798000</v>
          </cell>
          <cell r="C13">
            <v>5797000</v>
          </cell>
          <cell r="E13">
            <v>1307900</v>
          </cell>
          <cell r="F13">
            <v>3918600</v>
          </cell>
          <cell r="H13">
            <v>3125000</v>
          </cell>
          <cell r="I13">
            <v>9541100</v>
          </cell>
        </row>
        <row r="14">
          <cell r="A14">
            <v>4</v>
          </cell>
          <cell r="B14">
            <v>1401000</v>
          </cell>
          <cell r="C14">
            <v>7198000</v>
          </cell>
          <cell r="E14">
            <v>1324000</v>
          </cell>
          <cell r="F14">
            <v>5242600</v>
          </cell>
          <cell r="H14">
            <v>2744400</v>
          </cell>
          <cell r="I14">
            <v>12285500</v>
          </cell>
        </row>
        <row r="15">
          <cell r="A15">
            <v>5</v>
          </cell>
          <cell r="B15">
            <v>1500000</v>
          </cell>
          <cell r="C15">
            <v>8698000</v>
          </cell>
          <cell r="E15">
            <v>1242500</v>
          </cell>
          <cell r="F15">
            <v>6485100</v>
          </cell>
          <cell r="H15">
            <v>2679500</v>
          </cell>
          <cell r="I15">
            <v>14965000</v>
          </cell>
        </row>
        <row r="16">
          <cell r="A16">
            <v>6</v>
          </cell>
          <cell r="B16">
            <v>1974000</v>
          </cell>
          <cell r="C16">
            <v>10672000</v>
          </cell>
          <cell r="E16">
            <v>1148000</v>
          </cell>
          <cell r="F16">
            <v>7633100</v>
          </cell>
          <cell r="H16">
            <v>3118400</v>
          </cell>
          <cell r="I16">
            <v>18083400</v>
          </cell>
        </row>
        <row r="17">
          <cell r="A17">
            <v>7</v>
          </cell>
          <cell r="B17">
            <v>1621000</v>
          </cell>
          <cell r="C17">
            <v>12293000</v>
          </cell>
          <cell r="E17">
            <v>1088800</v>
          </cell>
          <cell r="F17">
            <v>8721900</v>
          </cell>
          <cell r="H17">
            <v>2921500</v>
          </cell>
          <cell r="I17">
            <v>21004900</v>
          </cell>
        </row>
        <row r="18">
          <cell r="A18">
            <v>8</v>
          </cell>
          <cell r="B18">
            <v>2107000</v>
          </cell>
          <cell r="C18">
            <v>14400000</v>
          </cell>
          <cell r="E18">
            <v>1182800</v>
          </cell>
          <cell r="F18">
            <v>9904700</v>
          </cell>
          <cell r="H18">
            <v>3100800</v>
          </cell>
          <cell r="I18">
            <v>24105700</v>
          </cell>
        </row>
        <row r="19">
          <cell r="A19">
            <v>9</v>
          </cell>
          <cell r="B19">
            <v>2251000</v>
          </cell>
          <cell r="C19">
            <v>16651000</v>
          </cell>
          <cell r="E19">
            <v>1282800</v>
          </cell>
          <cell r="F19">
            <v>11187500</v>
          </cell>
          <cell r="H19">
            <v>3417600</v>
          </cell>
          <cell r="I19">
            <v>27523300</v>
          </cell>
        </row>
        <row r="20">
          <cell r="A20">
            <v>10</v>
          </cell>
          <cell r="B20">
            <v>2291000</v>
          </cell>
          <cell r="C20">
            <v>18942000</v>
          </cell>
          <cell r="E20">
            <v>1331000</v>
          </cell>
          <cell r="F20">
            <v>12518500</v>
          </cell>
          <cell r="H20">
            <v>3724500</v>
          </cell>
          <cell r="I20">
            <v>31247800</v>
          </cell>
        </row>
        <row r="21">
          <cell r="A21">
            <v>11</v>
          </cell>
          <cell r="B21">
            <v>2345000</v>
          </cell>
          <cell r="C21">
            <v>21287000</v>
          </cell>
          <cell r="E21">
            <v>1370900</v>
          </cell>
          <cell r="F21">
            <v>13889400</v>
          </cell>
          <cell r="H21">
            <v>3548500</v>
          </cell>
          <cell r="I21">
            <v>34796300</v>
          </cell>
        </row>
        <row r="22">
          <cell r="A22">
            <v>12</v>
          </cell>
          <cell r="B22">
            <v>2881000</v>
          </cell>
          <cell r="C22">
            <v>24168000</v>
          </cell>
          <cell r="E22">
            <v>1348600</v>
          </cell>
          <cell r="F22">
            <v>15238000</v>
          </cell>
          <cell r="H22">
            <v>4051200</v>
          </cell>
          <cell r="I22">
            <v>38847500</v>
          </cell>
        </row>
        <row r="23">
          <cell r="A23">
            <v>13</v>
          </cell>
          <cell r="B23">
            <v>880000</v>
          </cell>
          <cell r="C23">
            <v>25048000</v>
          </cell>
          <cell r="E23">
            <v>1316100</v>
          </cell>
          <cell r="F23">
            <v>16554100</v>
          </cell>
          <cell r="H23">
            <v>2824700</v>
          </cell>
          <cell r="I23">
            <v>41672200</v>
          </cell>
        </row>
        <row r="24">
          <cell r="A24">
            <v>14</v>
          </cell>
          <cell r="B24">
            <v>1288000</v>
          </cell>
          <cell r="C24">
            <v>26336000</v>
          </cell>
          <cell r="E24">
            <v>1231000</v>
          </cell>
          <cell r="F24">
            <v>17785100</v>
          </cell>
          <cell r="H24">
            <v>2790600</v>
          </cell>
          <cell r="I24">
            <v>44462800</v>
          </cell>
        </row>
        <row r="25">
          <cell r="A25">
            <v>15</v>
          </cell>
          <cell r="B25">
            <v>2275000</v>
          </cell>
          <cell r="C25">
            <v>28611000</v>
          </cell>
          <cell r="E25">
            <v>1392900</v>
          </cell>
          <cell r="F25">
            <v>19178000</v>
          </cell>
          <cell r="H25">
            <v>3854300</v>
          </cell>
          <cell r="I25">
            <v>48317100</v>
          </cell>
        </row>
        <row r="26">
          <cell r="A26">
            <v>16</v>
          </cell>
          <cell r="B26">
            <v>1827000</v>
          </cell>
          <cell r="C26">
            <v>30438000</v>
          </cell>
          <cell r="E26">
            <v>1409100</v>
          </cell>
          <cell r="F26">
            <v>20587100</v>
          </cell>
          <cell r="H26">
            <v>3078800</v>
          </cell>
          <cell r="I26">
            <v>51395900</v>
          </cell>
        </row>
        <row r="27">
          <cell r="A27">
            <v>17</v>
          </cell>
          <cell r="B27">
            <v>1515000</v>
          </cell>
          <cell r="C27">
            <v>31953000</v>
          </cell>
          <cell r="E27">
            <v>1396900</v>
          </cell>
          <cell r="F27">
            <v>21984000</v>
          </cell>
          <cell r="H27">
            <v>2743300</v>
          </cell>
          <cell r="I27">
            <v>54139200</v>
          </cell>
        </row>
        <row r="28">
          <cell r="A28">
            <v>18</v>
          </cell>
          <cell r="B28">
            <v>2294000</v>
          </cell>
          <cell r="C28">
            <v>34247000</v>
          </cell>
          <cell r="E28">
            <v>1375000</v>
          </cell>
          <cell r="F28">
            <v>23359000</v>
          </cell>
          <cell r="H28">
            <v>3406600</v>
          </cell>
          <cell r="I28">
            <v>57545800</v>
          </cell>
        </row>
        <row r="29">
          <cell r="A29">
            <v>19</v>
          </cell>
          <cell r="B29">
            <v>1869000</v>
          </cell>
          <cell r="C29">
            <v>36116000</v>
          </cell>
          <cell r="E29">
            <v>1372000</v>
          </cell>
          <cell r="F29">
            <v>24731000</v>
          </cell>
          <cell r="H29">
            <v>3140400</v>
          </cell>
          <cell r="I29">
            <v>60686200</v>
          </cell>
        </row>
        <row r="30">
          <cell r="A30">
            <v>20</v>
          </cell>
          <cell r="B30">
            <v>2252000</v>
          </cell>
          <cell r="C30">
            <v>38368000</v>
          </cell>
          <cell r="E30">
            <v>1279900</v>
          </cell>
          <cell r="F30">
            <v>26010900</v>
          </cell>
          <cell r="H30">
            <v>3632100</v>
          </cell>
          <cell r="I30">
            <v>64318300</v>
          </cell>
        </row>
        <row r="31">
          <cell r="A31">
            <v>21</v>
          </cell>
          <cell r="B31">
            <v>1617000</v>
          </cell>
          <cell r="C31">
            <v>39985000</v>
          </cell>
          <cell r="E31">
            <v>1286300</v>
          </cell>
          <cell r="F31">
            <v>27297200</v>
          </cell>
          <cell r="H31">
            <v>2749900</v>
          </cell>
          <cell r="I31">
            <v>67068200</v>
          </cell>
        </row>
        <row r="32">
          <cell r="A32">
            <v>22</v>
          </cell>
          <cell r="B32">
            <v>1725000</v>
          </cell>
          <cell r="C32">
            <v>41710000</v>
          </cell>
          <cell r="E32">
            <v>1514800</v>
          </cell>
          <cell r="F32">
            <v>28812000</v>
          </cell>
          <cell r="H32">
            <v>3499000</v>
          </cell>
          <cell r="I32">
            <v>70567200</v>
          </cell>
        </row>
        <row r="33">
          <cell r="A33">
            <v>23</v>
          </cell>
          <cell r="B33">
            <v>1686000</v>
          </cell>
          <cell r="C33">
            <v>43396000</v>
          </cell>
          <cell r="E33">
            <v>1506000</v>
          </cell>
          <cell r="F33">
            <v>30318000</v>
          </cell>
          <cell r="H33">
            <v>3326300</v>
          </cell>
          <cell r="I33">
            <v>73893500</v>
          </cell>
        </row>
        <row r="34">
          <cell r="A34">
            <v>24</v>
          </cell>
          <cell r="B34">
            <v>2170000</v>
          </cell>
          <cell r="C34">
            <v>45566000</v>
          </cell>
          <cell r="E34">
            <v>1319200</v>
          </cell>
          <cell r="F34">
            <v>31637200</v>
          </cell>
          <cell r="H34">
            <v>3907100</v>
          </cell>
          <cell r="I34">
            <v>77800600</v>
          </cell>
        </row>
        <row r="35">
          <cell r="A35">
            <v>25</v>
          </cell>
          <cell r="B35">
            <v>2024000</v>
          </cell>
          <cell r="C35">
            <v>47590000</v>
          </cell>
          <cell r="E35">
            <v>1638300</v>
          </cell>
          <cell r="F35">
            <v>33275500</v>
          </cell>
          <cell r="H35">
            <v>3649700</v>
          </cell>
          <cell r="I35">
            <v>81450300</v>
          </cell>
        </row>
        <row r="36">
          <cell r="A36">
            <v>26</v>
          </cell>
          <cell r="B36">
            <v>2329000</v>
          </cell>
          <cell r="C36">
            <v>49919000</v>
          </cell>
          <cell r="E36">
            <v>1571400</v>
          </cell>
          <cell r="F36">
            <v>34846900</v>
          </cell>
          <cell r="H36">
            <v>3874100</v>
          </cell>
          <cell r="I36">
            <v>85324400</v>
          </cell>
        </row>
        <row r="37">
          <cell r="A37">
            <v>27</v>
          </cell>
          <cell r="B37">
            <v>2656000</v>
          </cell>
          <cell r="C37">
            <v>52575000</v>
          </cell>
          <cell r="E37">
            <v>1274900</v>
          </cell>
          <cell r="F37">
            <v>36121800</v>
          </cell>
          <cell r="H37">
            <v>3766300</v>
          </cell>
          <cell r="I37">
            <v>89090700</v>
          </cell>
        </row>
        <row r="38">
          <cell r="A38">
            <v>28</v>
          </cell>
          <cell r="B38">
            <v>2593000</v>
          </cell>
          <cell r="C38">
            <v>55168000</v>
          </cell>
          <cell r="E38">
            <v>1017300</v>
          </cell>
          <cell r="F38">
            <v>37139100</v>
          </cell>
          <cell r="H38">
            <v>3503400</v>
          </cell>
          <cell r="I38">
            <v>92594100</v>
          </cell>
        </row>
        <row r="39">
          <cell r="A39">
            <v>29</v>
          </cell>
          <cell r="B39">
            <v>1493000</v>
          </cell>
          <cell r="C39">
            <v>56661000</v>
          </cell>
          <cell r="E39">
            <v>1105500</v>
          </cell>
          <cell r="F39">
            <v>38244600</v>
          </cell>
          <cell r="H39">
            <v>2748800</v>
          </cell>
          <cell r="I39">
            <v>95342900</v>
          </cell>
        </row>
        <row r="40">
          <cell r="A40">
            <v>30</v>
          </cell>
          <cell r="B40">
            <v>1721000</v>
          </cell>
          <cell r="C40">
            <v>58382000</v>
          </cell>
          <cell r="E40">
            <v>1063000</v>
          </cell>
          <cell r="F40">
            <v>39307600</v>
          </cell>
          <cell r="H40">
            <v>2857700</v>
          </cell>
          <cell r="I40">
            <v>98200600</v>
          </cell>
        </row>
        <row r="41">
          <cell r="A41">
            <v>31</v>
          </cell>
          <cell r="B41">
            <v>1747000</v>
          </cell>
          <cell r="C41">
            <v>60129000</v>
          </cell>
          <cell r="E41">
            <v>1071800</v>
          </cell>
          <cell r="F41">
            <v>40379400</v>
          </cell>
          <cell r="H41">
            <v>2870900</v>
          </cell>
          <cell r="I41">
            <v>101071500</v>
          </cell>
        </row>
      </sheetData>
      <sheetData sheetId="1" refreshError="1">
        <row r="14">
          <cell r="A14" t="str">
            <v>1</v>
          </cell>
          <cell r="B14">
            <v>148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2</v>
          </cell>
          <cell r="B15">
            <v>144</v>
          </cell>
          <cell r="D15" t="str">
            <v/>
          </cell>
          <cell r="E15" t="str">
            <v/>
          </cell>
          <cell r="F15" t="str">
            <v/>
          </cell>
        </row>
        <row r="16">
          <cell r="A16" t="str">
            <v>3</v>
          </cell>
          <cell r="B16">
            <v>143</v>
          </cell>
          <cell r="D16" t="str">
            <v/>
          </cell>
          <cell r="E16" t="str">
            <v/>
          </cell>
          <cell r="F16" t="str">
            <v/>
          </cell>
        </row>
        <row r="17">
          <cell r="A17" t="str">
            <v>4</v>
          </cell>
          <cell r="B17">
            <v>126</v>
          </cell>
          <cell r="D17" t="str">
            <v/>
          </cell>
          <cell r="E17" t="str">
            <v/>
          </cell>
          <cell r="F17" t="str">
            <v/>
          </cell>
        </row>
        <row r="18">
          <cell r="A18" t="str">
            <v>5</v>
          </cell>
          <cell r="B18">
            <v>121</v>
          </cell>
          <cell r="D18" t="str">
            <v/>
          </cell>
          <cell r="E18" t="str">
            <v/>
          </cell>
          <cell r="F18" t="str">
            <v/>
          </cell>
        </row>
        <row r="19">
          <cell r="A19" t="str">
            <v>6</v>
          </cell>
          <cell r="B19">
            <v>135</v>
          </cell>
          <cell r="E19" t="str">
            <v/>
          </cell>
          <cell r="F19" t="str">
            <v/>
          </cell>
        </row>
        <row r="20">
          <cell r="A20" t="str">
            <v>7</v>
          </cell>
          <cell r="B20">
            <v>131</v>
          </cell>
          <cell r="E20" t="str">
            <v/>
          </cell>
          <cell r="F20" t="str">
            <v/>
          </cell>
        </row>
        <row r="21">
          <cell r="A21" t="str">
            <v>8</v>
          </cell>
          <cell r="B21">
            <v>140</v>
          </cell>
          <cell r="E21" t="str">
            <v/>
          </cell>
          <cell r="F21" t="str">
            <v/>
          </cell>
        </row>
        <row r="22">
          <cell r="A22" t="str">
            <v>9</v>
          </cell>
          <cell r="B22">
            <v>154</v>
          </cell>
          <cell r="E22" t="str">
            <v/>
          </cell>
          <cell r="F22" t="str">
            <v/>
          </cell>
        </row>
        <row r="23">
          <cell r="A23" t="str">
            <v>10</v>
          </cell>
          <cell r="B23">
            <v>166</v>
          </cell>
          <cell r="E23" t="str">
            <v/>
          </cell>
          <cell r="F23" t="str">
            <v/>
          </cell>
        </row>
        <row r="24">
          <cell r="A24" t="str">
            <v>11</v>
          </cell>
          <cell r="B24">
            <v>160</v>
          </cell>
          <cell r="E24" t="str">
            <v/>
          </cell>
          <cell r="F24" t="str">
            <v/>
          </cell>
        </row>
        <row r="25">
          <cell r="A25" t="str">
            <v>12</v>
          </cell>
          <cell r="B25">
            <v>180</v>
          </cell>
          <cell r="E25" t="str">
            <v/>
          </cell>
          <cell r="F25" t="str">
            <v/>
          </cell>
        </row>
        <row r="26">
          <cell r="A26" t="str">
            <v>13</v>
          </cell>
          <cell r="B26">
            <v>131</v>
          </cell>
          <cell r="E26" t="str">
            <v/>
          </cell>
          <cell r="F26" t="str">
            <v/>
          </cell>
        </row>
        <row r="27">
          <cell r="A27" t="str">
            <v>14</v>
          </cell>
          <cell r="B27">
            <v>128</v>
          </cell>
          <cell r="E27" t="str">
            <v/>
          </cell>
          <cell r="F27" t="str">
            <v/>
          </cell>
        </row>
        <row r="28">
          <cell r="A28" t="str">
            <v>15</v>
          </cell>
          <cell r="B28">
            <v>173</v>
          </cell>
          <cell r="E28" t="str">
            <v/>
          </cell>
          <cell r="F28" t="str">
            <v/>
          </cell>
        </row>
        <row r="29">
          <cell r="A29" t="str">
            <v>16</v>
          </cell>
          <cell r="B29">
            <v>142</v>
          </cell>
          <cell r="E29" t="str">
            <v/>
          </cell>
          <cell r="F29" t="str">
            <v/>
          </cell>
        </row>
        <row r="30">
          <cell r="A30" t="str">
            <v>17</v>
          </cell>
          <cell r="B30">
            <v>128</v>
          </cell>
          <cell r="E30" t="str">
            <v/>
          </cell>
          <cell r="F30" t="str">
            <v/>
          </cell>
        </row>
        <row r="31">
          <cell r="A31" t="str">
            <v>18</v>
          </cell>
          <cell r="B31">
            <v>155</v>
          </cell>
          <cell r="E31" t="str">
            <v/>
          </cell>
          <cell r="F31" t="str">
            <v/>
          </cell>
        </row>
        <row r="32">
          <cell r="A32" t="str">
            <v>19</v>
          </cell>
          <cell r="B32">
            <v>143</v>
          </cell>
          <cell r="E32" t="str">
            <v/>
          </cell>
          <cell r="F32" t="str">
            <v/>
          </cell>
        </row>
        <row r="33">
          <cell r="A33" t="str">
            <v>20</v>
          </cell>
          <cell r="B33">
            <v>162</v>
          </cell>
          <cell r="E33" t="str">
            <v/>
          </cell>
          <cell r="F33" t="str">
            <v/>
          </cell>
        </row>
        <row r="34">
          <cell r="A34" t="str">
            <v>21</v>
          </cell>
          <cell r="B34">
            <v>126</v>
          </cell>
          <cell r="E34" t="str">
            <v/>
          </cell>
          <cell r="F34" t="str">
            <v/>
          </cell>
        </row>
        <row r="35">
          <cell r="A35" t="str">
            <v>22</v>
          </cell>
          <cell r="B35">
            <v>155</v>
          </cell>
          <cell r="E35" t="str">
            <v/>
          </cell>
          <cell r="F35" t="str">
            <v/>
          </cell>
        </row>
        <row r="36">
          <cell r="A36" t="str">
            <v>23</v>
          </cell>
          <cell r="B36">
            <v>149</v>
          </cell>
          <cell r="E36" t="str">
            <v/>
          </cell>
          <cell r="F36" t="str">
            <v/>
          </cell>
        </row>
        <row r="37">
          <cell r="A37" t="str">
            <v>24</v>
          </cell>
          <cell r="B37">
            <v>174</v>
          </cell>
          <cell r="E37" t="str">
            <v/>
          </cell>
          <cell r="F37" t="str">
            <v/>
          </cell>
        </row>
        <row r="38">
          <cell r="A38" t="str">
            <v>25</v>
          </cell>
          <cell r="B38">
            <v>163</v>
          </cell>
          <cell r="E38" t="str">
            <v/>
          </cell>
          <cell r="F38" t="str">
            <v/>
          </cell>
        </row>
        <row r="39">
          <cell r="A39" t="str">
            <v>26</v>
          </cell>
          <cell r="B39">
            <v>165</v>
          </cell>
          <cell r="E39" t="str">
            <v/>
          </cell>
          <cell r="F39" t="str">
            <v/>
          </cell>
        </row>
        <row r="40">
          <cell r="A40" t="str">
            <v>27</v>
          </cell>
          <cell r="B40">
            <v>168</v>
          </cell>
          <cell r="E40" t="str">
            <v/>
          </cell>
          <cell r="F40" t="str">
            <v/>
          </cell>
        </row>
        <row r="41">
          <cell r="A41" t="str">
            <v>28</v>
          </cell>
          <cell r="B41">
            <v>156</v>
          </cell>
          <cell r="E41" t="str">
            <v/>
          </cell>
          <cell r="F41" t="str">
            <v/>
          </cell>
        </row>
        <row r="42">
          <cell r="A42" t="str">
            <v>29</v>
          </cell>
          <cell r="B42">
            <v>126</v>
          </cell>
          <cell r="E42" t="str">
            <v/>
          </cell>
          <cell r="F42" t="str">
            <v/>
          </cell>
        </row>
        <row r="43">
          <cell r="A43" t="str">
            <v>30</v>
          </cell>
          <cell r="B43">
            <v>130</v>
          </cell>
          <cell r="E43" t="str">
            <v/>
          </cell>
          <cell r="F43" t="str">
            <v/>
          </cell>
        </row>
        <row r="44">
          <cell r="A44" t="str">
            <v>31</v>
          </cell>
          <cell r="B44">
            <v>129</v>
          </cell>
          <cell r="E44" t="str">
            <v/>
          </cell>
          <cell r="F44" t="str">
            <v/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  <sheetName val="Списки"/>
      <sheetName val="УО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стр.145 рос. исп"/>
      <sheetName val="Отд.расх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83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Индексы"/>
      <sheetName val="Input TI"/>
      <sheetName val=""/>
      <sheetName val="Б.мчас (П)"/>
      <sheetName val="list"/>
      <sheetName val="Макро"/>
      <sheetName val="Книга1"/>
      <sheetName val="5NK "/>
      <sheetName val="Main Page"/>
      <sheetName val="L-1"/>
      <sheetName val="вознаграждение"/>
      <sheetName val="Технический"/>
      <sheetName val="Проект"/>
      <sheetName val="9-1"/>
      <sheetName val="4"/>
      <sheetName val="1-1"/>
      <sheetName val="1"/>
      <sheetName val="Список документов"/>
      <sheetName val="с 01.08 по 17.10 = 1569 вагонов"/>
      <sheetName val="IFRS FS"/>
      <sheetName val=" По скв"/>
      <sheetName val="общ.фонд  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5.3. Усл. связи"/>
      <sheetName val="10 БО (kzt)"/>
      <sheetName val="Т2"/>
      <sheetName val="1кв. "/>
      <sheetName val="2кв."/>
      <sheetName val="Бюджет"/>
      <sheetName val="3НК"/>
      <sheetName val="Все_по䀀歎쬂⾕⠠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Все_по䐀⩛ഀ䎃԰_x0000_缀"/>
      <sheetName val="7  (3)"/>
      <sheetName val="Кнфиг сетка"/>
      <sheetName val="Лист 1"/>
      <sheetName val="Data"/>
      <sheetName val="ЦЕХА"/>
      <sheetName val="Все_по/_x0000_耀S_x0000__x0000_缀"/>
      <sheetName val="Все_по吀ᥢഀ榃԰_x0000_缀"/>
      <sheetName val=" 4"/>
      <sheetName val="общ скв"/>
      <sheetName val="сводУМЗ"/>
      <sheetName val="План произв-ва (мес.) (бюджет)"/>
      <sheetName val="Загрузка "/>
      <sheetName val="Все_по䐀⩛ഀ䎃԰"/>
      <sheetName val="Все_по/"/>
      <sheetName val="Все_по吀ᥢഀ榃԰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I. Прогноз доходов"/>
      <sheetName val="Все_поԯ_x0000_缀_x0000__x0000__x0000_턀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ФБ-1"/>
      <sheetName val="АСТВ"/>
      <sheetName val="данн"/>
      <sheetName val="RSOILBAL"/>
      <sheetName val="EMPLANM"/>
      <sheetName val="Все_поԯ_x0000_缀_x0000__x0000__x0000_됀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H"/>
      <sheetName val="2@"/>
      <sheetName val="план"/>
      <sheetName val="Сводная по цехам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 refreshError="1"/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/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 xml:space="preserve"> </v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/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>
        <row r="1">
          <cell r="G1">
            <v>0</v>
          </cell>
        </row>
      </sheetData>
      <sheetData sheetId="237">
        <row r="1">
          <cell r="G1" t="str">
            <v/>
          </cell>
        </row>
      </sheetData>
      <sheetData sheetId="238">
        <row r="1">
          <cell r="G1" t="str">
            <v/>
          </cell>
        </row>
      </sheetData>
      <sheetData sheetId="239">
        <row r="1">
          <cell r="G1" t="str">
            <v/>
          </cell>
        </row>
      </sheetData>
      <sheetData sheetId="240">
        <row r="1">
          <cell r="G1" t="str">
            <v/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/>
          </cell>
        </row>
      </sheetData>
      <sheetData sheetId="243">
        <row r="1">
          <cell r="G1">
            <v>0</v>
          </cell>
        </row>
      </sheetData>
      <sheetData sheetId="244">
        <row r="1">
          <cell r="G1" t="str">
            <v/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>
        <row r="1">
          <cell r="G1" t="str">
            <v xml:space="preserve"> </v>
          </cell>
        </row>
      </sheetData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>
        <row r="1">
          <cell r="G1">
            <v>0</v>
          </cell>
        </row>
      </sheetData>
      <sheetData sheetId="479">
        <row r="1">
          <cell r="G1">
            <v>0</v>
          </cell>
        </row>
      </sheetData>
      <sheetData sheetId="480">
        <row r="1">
          <cell r="G1">
            <v>0</v>
          </cell>
        </row>
      </sheetData>
      <sheetData sheetId="481">
        <row r="1">
          <cell r="G1">
            <v>0</v>
          </cell>
        </row>
      </sheetData>
      <sheetData sheetId="482">
        <row r="1">
          <cell r="G1">
            <v>0</v>
          </cell>
        </row>
      </sheetData>
      <sheetData sheetId="483">
        <row r="1">
          <cell r="G1">
            <v>0</v>
          </cell>
        </row>
      </sheetData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">
          <cell r="G1">
            <v>0</v>
          </cell>
        </row>
      </sheetData>
      <sheetData sheetId="540">
        <row r="1">
          <cell r="G1">
            <v>0</v>
          </cell>
        </row>
      </sheetData>
      <sheetData sheetId="541">
        <row r="1">
          <cell r="G1" t="str">
            <v/>
          </cell>
        </row>
      </sheetData>
      <sheetData sheetId="542">
        <row r="1">
          <cell r="G1" t="str">
            <v/>
          </cell>
        </row>
      </sheetData>
      <sheetData sheetId="543">
        <row r="1">
          <cell r="G1">
            <v>0</v>
          </cell>
        </row>
      </sheetData>
      <sheetData sheetId="544">
        <row r="1">
          <cell r="G1">
            <v>0</v>
          </cell>
        </row>
      </sheetData>
      <sheetData sheetId="545">
        <row r="1">
          <cell r="G1">
            <v>0</v>
          </cell>
        </row>
      </sheetData>
      <sheetData sheetId="546">
        <row r="1">
          <cell r="G1" t="str">
            <v/>
          </cell>
        </row>
      </sheetData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  <sheetName val="Отчет 5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debt"/>
      <sheetName val="Технический"/>
      <sheetName val="#ССЫЛКА"/>
      <sheetName val="Non-Statistical Sampling Master"/>
      <sheetName val="Two Step Revenue Test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ales B"/>
      <sheetName val="IS B"/>
      <sheetName val="CF B"/>
      <sheetName val="Sales F"/>
      <sheetName val="IS f"/>
      <sheetName val="CF F"/>
      <sheetName val="Лист1"/>
      <sheetName val="CF Short"/>
      <sheetName val="% сборов"/>
      <sheetName val="Себестоимость"/>
      <sheetName val="Обязательства год"/>
      <sheetName val="Фин.результат"/>
      <sheetName val="КЗ Payments"/>
      <sheetName val="расчет оплаты за покупную"/>
      <sheetName val="СF Var Analysis "/>
      <sheetName val="Гистограмма Cash"/>
      <sheetName val="гистограмма IS"/>
      <sheetName val="Обязательства май"/>
      <sheetName val="Обязательства апрель"/>
      <sheetName val="Обязательства март"/>
      <sheetName val="BS"/>
      <sheetName val="Обязательства февраль"/>
      <sheetName val="Обязательства январь"/>
      <sheetName val="Динамика КЗ ГРЭС1 и КЕГОК"/>
      <sheetName val="График ресруктуризации долга"/>
      <sheetName val="IS short"/>
      <sheetName val="Тариф 2012"/>
      <sheetName val="Анализ отклонений"/>
      <sheetName val="IS Развернутый"/>
      <sheetName val="Loan"/>
      <sheetName val="Косвенный кэш"/>
      <sheetName val="loan 400 млн"/>
      <sheetName val="Обязательства июнь"/>
      <sheetName val="Обязательства июл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47">
          <cell r="B247">
            <v>0</v>
          </cell>
        </row>
        <row r="248">
          <cell r="B248">
            <v>0.01</v>
          </cell>
        </row>
        <row r="249">
          <cell r="B249">
            <v>0.02</v>
          </cell>
        </row>
        <row r="250">
          <cell r="B250">
            <v>0.03</v>
          </cell>
        </row>
        <row r="251">
          <cell r="B251">
            <v>0.04</v>
          </cell>
        </row>
        <row r="252">
          <cell r="B252">
            <v>0.05</v>
          </cell>
        </row>
        <row r="253">
          <cell r="B253">
            <v>0.06</v>
          </cell>
        </row>
        <row r="254">
          <cell r="B254">
            <v>7.0000000000000007E-2</v>
          </cell>
        </row>
        <row r="255">
          <cell r="B255">
            <v>0.08</v>
          </cell>
        </row>
        <row r="256">
          <cell r="B256">
            <v>0.09</v>
          </cell>
        </row>
        <row r="257">
          <cell r="B257">
            <v>0.1</v>
          </cell>
        </row>
        <row r="258">
          <cell r="B258">
            <v>0.11</v>
          </cell>
        </row>
        <row r="259">
          <cell r="B259">
            <v>0.12</v>
          </cell>
        </row>
        <row r="260">
          <cell r="B260">
            <v>0.13</v>
          </cell>
        </row>
        <row r="261">
          <cell r="B261">
            <v>0.14000000000000001</v>
          </cell>
        </row>
        <row r="262">
          <cell r="B262">
            <v>0.15</v>
          </cell>
        </row>
        <row r="263">
          <cell r="B263">
            <v>0.16</v>
          </cell>
        </row>
        <row r="264">
          <cell r="B264">
            <v>0.17</v>
          </cell>
        </row>
        <row r="265">
          <cell r="B265">
            <v>0.18</v>
          </cell>
        </row>
        <row r="266">
          <cell r="B266">
            <v>0.19</v>
          </cell>
        </row>
        <row r="267">
          <cell r="B267">
            <v>0.2</v>
          </cell>
        </row>
        <row r="268">
          <cell r="B268">
            <v>0.21</v>
          </cell>
        </row>
        <row r="269">
          <cell r="B269">
            <v>0.22</v>
          </cell>
        </row>
        <row r="270">
          <cell r="B270">
            <v>0.23</v>
          </cell>
        </row>
        <row r="271">
          <cell r="B271">
            <v>0.24</v>
          </cell>
        </row>
        <row r="272">
          <cell r="B272">
            <v>0.25</v>
          </cell>
        </row>
        <row r="273">
          <cell r="B273">
            <v>0.26</v>
          </cell>
        </row>
        <row r="274">
          <cell r="B274">
            <v>0.27</v>
          </cell>
        </row>
        <row r="275">
          <cell r="B275">
            <v>0.28000000000000003</v>
          </cell>
        </row>
        <row r="276">
          <cell r="B276">
            <v>0.28427724955215661</v>
          </cell>
        </row>
      </sheetData>
      <sheetData sheetId="5" refreshError="1"/>
      <sheetData sheetId="6">
        <row r="231">
          <cell r="C231">
            <v>83333.490000000005</v>
          </cell>
        </row>
      </sheetData>
      <sheetData sheetId="7" refreshError="1"/>
      <sheetData sheetId="8" refreshError="1"/>
      <sheetData sheetId="9">
        <row r="3">
          <cell r="B3">
            <v>2314719.1521552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F6">
            <v>118454.17860799997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  <sheetName val="ИД"/>
      <sheetName val="СписокТЭП"/>
      <sheetName val="потр"/>
      <sheetName val="СН"/>
      <sheetName val="#ССЫЛКА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Направления обучения"/>
      <sheetName val="потр"/>
      <sheetName val="СН"/>
      <sheetName val="Sales F"/>
      <sheetName val="BS new"/>
      <sheetName val="сортамент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PP&amp;E mvt for 2003"/>
      <sheetName val="Capex"/>
      <sheetName val="WBS elements RS-v.02A"/>
      <sheetName val="Прайс 2005"/>
      <sheetName val="Лист4"/>
      <sheetName val="I KEY INFORMATION"/>
      <sheetName val="Спецификация"/>
      <sheetName val="Макро"/>
      <sheetName val="сброс"/>
      <sheetName val="LME_prices"/>
      <sheetName val="Осн. пара"/>
      <sheetName val="Balance Sheet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ОП_свод"/>
      <sheetName val="исп_см_"/>
      <sheetName val="глина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Лв 1715 (сб)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шкала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2002(v2)"/>
      <sheetName val="WBS_elements_RS-v_02A"/>
      <sheetName val="консалт"/>
      <sheetName val="Затраты"/>
      <sheetName val="ДД"/>
      <sheetName val="по 2007 году план на 2008 год"/>
      <sheetName val="NOV"/>
      <sheetName val="Астана рус"/>
      <sheetName val="Алматы рус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конфир"/>
      <sheetName val="IS"/>
      <sheetName val="таблица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>
        <row r="3">
          <cell r="A3">
            <v>1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>
        <row r="3">
          <cell r="A3">
            <v>1</v>
          </cell>
        </row>
      </sheetData>
      <sheetData sheetId="243">
        <row r="3">
          <cell r="A3">
            <v>1</v>
          </cell>
        </row>
      </sheetData>
      <sheetData sheetId="244">
        <row r="3">
          <cell r="A3">
            <v>1</v>
          </cell>
        </row>
      </sheetData>
      <sheetData sheetId="245">
        <row r="3">
          <cell r="A3">
            <v>1</v>
          </cell>
        </row>
      </sheetData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 По скв"/>
      <sheetName val="Лист3"/>
      <sheetName val="точн2"/>
      <sheetName val="БиВи (290)"/>
      <sheetName val="450 (2)"/>
      <sheetName val="Накл"/>
      <sheetName val="Sales F"/>
      <sheetName val="ati"/>
      <sheetName val="I1"/>
      <sheetName val="I2"/>
      <sheetName val="Dictionarie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глина"/>
      <sheetName val="Ком плат"/>
      <sheetName val="список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  <cell r="B6">
            <v>827380</v>
          </cell>
          <cell r="C6">
            <v>349725</v>
          </cell>
          <cell r="D6">
            <v>1515857</v>
          </cell>
          <cell r="E6">
            <v>7334053</v>
          </cell>
          <cell r="F6">
            <v>1086745</v>
          </cell>
          <cell r="G6">
            <v>5413912</v>
          </cell>
          <cell r="H6">
            <v>33276</v>
          </cell>
          <cell r="I6">
            <v>10698</v>
          </cell>
          <cell r="J6">
            <v>70342</v>
          </cell>
          <cell r="K6">
            <v>7017</v>
          </cell>
          <cell r="L6">
            <v>2734</v>
          </cell>
          <cell r="M6">
            <v>28256</v>
          </cell>
          <cell r="N6">
            <v>0</v>
          </cell>
          <cell r="O6">
            <v>296078</v>
          </cell>
          <cell r="P6">
            <v>600609</v>
          </cell>
          <cell r="Q6">
            <v>183432</v>
          </cell>
          <cell r="R6">
            <v>186959</v>
          </cell>
          <cell r="S6">
            <v>326228</v>
          </cell>
          <cell r="T6">
            <v>630896</v>
          </cell>
          <cell r="U6">
            <v>52196</v>
          </cell>
          <cell r="W6">
            <v>33876</v>
          </cell>
          <cell r="X6">
            <v>97966</v>
          </cell>
          <cell r="Y6">
            <v>19121</v>
          </cell>
          <cell r="Z6">
            <v>0</v>
          </cell>
          <cell r="AA6">
            <v>155029</v>
          </cell>
          <cell r="AB6">
            <v>3717</v>
          </cell>
          <cell r="AC6">
            <v>1585204</v>
          </cell>
          <cell r="AD6">
            <v>77177</v>
          </cell>
          <cell r="AE6">
            <v>218853</v>
          </cell>
          <cell r="AF6">
            <v>879099</v>
          </cell>
          <cell r="AG6">
            <v>997323</v>
          </cell>
          <cell r="AH6">
            <v>162968</v>
          </cell>
          <cell r="AI6">
            <v>133409</v>
          </cell>
          <cell r="AJ6">
            <v>57182</v>
          </cell>
          <cell r="AK6">
            <v>138004</v>
          </cell>
          <cell r="AL6">
            <v>15</v>
          </cell>
          <cell r="AM6">
            <v>4091468</v>
          </cell>
          <cell r="AN6">
            <v>1556701</v>
          </cell>
          <cell r="AO6">
            <v>682645</v>
          </cell>
          <cell r="AP6">
            <v>220413</v>
          </cell>
          <cell r="AQ6">
            <v>2856246</v>
          </cell>
          <cell r="AR6">
            <v>887241</v>
          </cell>
          <cell r="AS6">
            <v>13755</v>
          </cell>
          <cell r="AT6">
            <v>742</v>
          </cell>
          <cell r="AU6">
            <v>0</v>
          </cell>
          <cell r="AV6">
            <v>38156</v>
          </cell>
          <cell r="AW6">
            <v>0</v>
          </cell>
          <cell r="AX6">
            <v>224516</v>
          </cell>
          <cell r="AY6">
            <v>10477</v>
          </cell>
          <cell r="AZ6">
            <v>273208</v>
          </cell>
          <cell r="BA6">
            <v>1751</v>
          </cell>
          <cell r="BB6">
            <v>415043</v>
          </cell>
          <cell r="BC6">
            <v>120520</v>
          </cell>
          <cell r="BD6">
            <v>418219</v>
          </cell>
          <cell r="BE6">
            <v>216</v>
          </cell>
          <cell r="BF6">
            <v>1149272</v>
          </cell>
          <cell r="BG6">
            <v>10753</v>
          </cell>
          <cell r="BH6">
            <v>1227223</v>
          </cell>
          <cell r="BI6">
            <v>23269</v>
          </cell>
          <cell r="BJ6">
            <v>100868</v>
          </cell>
          <cell r="BK6">
            <v>49149</v>
          </cell>
          <cell r="BL6">
            <v>48186</v>
          </cell>
          <cell r="BM6">
            <v>406878</v>
          </cell>
          <cell r="BN6">
            <v>836470</v>
          </cell>
          <cell r="BO6">
            <v>40718</v>
          </cell>
          <cell r="BP6">
            <v>62935</v>
          </cell>
          <cell r="BQ6">
            <v>18639</v>
          </cell>
        </row>
        <row r="7">
          <cell r="A7">
            <v>1</v>
          </cell>
          <cell r="B7">
            <v>827380</v>
          </cell>
          <cell r="C7">
            <v>349725</v>
          </cell>
          <cell r="D7">
            <v>1515857</v>
          </cell>
          <cell r="E7">
            <v>7334053</v>
          </cell>
          <cell r="F7">
            <v>1086745</v>
          </cell>
          <cell r="G7">
            <v>5413912</v>
          </cell>
          <cell r="H7">
            <v>33276</v>
          </cell>
          <cell r="I7">
            <v>10698</v>
          </cell>
          <cell r="J7">
            <v>70342</v>
          </cell>
          <cell r="K7">
            <v>7017</v>
          </cell>
          <cell r="L7">
            <v>2734</v>
          </cell>
          <cell r="M7">
            <v>28256</v>
          </cell>
          <cell r="N7">
            <v>1</v>
          </cell>
          <cell r="O7">
            <v>296078</v>
          </cell>
          <cell r="P7">
            <v>600720</v>
          </cell>
          <cell r="Q7">
            <v>183432</v>
          </cell>
          <cell r="R7">
            <v>186959</v>
          </cell>
          <cell r="S7">
            <v>326228</v>
          </cell>
          <cell r="T7">
            <v>630896</v>
          </cell>
          <cell r="U7">
            <v>52196</v>
          </cell>
          <cell r="W7">
            <v>33888</v>
          </cell>
          <cell r="X7">
            <v>97966</v>
          </cell>
          <cell r="Y7">
            <v>19121</v>
          </cell>
          <cell r="Z7">
            <v>1</v>
          </cell>
          <cell r="AA7">
            <v>155044</v>
          </cell>
          <cell r="AB7">
            <v>3807</v>
          </cell>
          <cell r="AC7">
            <v>1585255</v>
          </cell>
          <cell r="AD7">
            <v>77244</v>
          </cell>
          <cell r="AE7">
            <v>218862</v>
          </cell>
          <cell r="AF7">
            <v>879259</v>
          </cell>
          <cell r="AG7">
            <v>997324</v>
          </cell>
          <cell r="AH7">
            <v>163278</v>
          </cell>
          <cell r="AI7">
            <v>133409</v>
          </cell>
          <cell r="AJ7">
            <v>57182</v>
          </cell>
          <cell r="AK7">
            <v>138109</v>
          </cell>
          <cell r="AL7">
            <v>15</v>
          </cell>
          <cell r="AM7">
            <v>4091514</v>
          </cell>
          <cell r="AN7">
            <v>1556701</v>
          </cell>
          <cell r="AO7">
            <v>682681</v>
          </cell>
          <cell r="AP7">
            <v>220413</v>
          </cell>
          <cell r="AQ7">
            <v>2856246</v>
          </cell>
          <cell r="AR7">
            <v>887241</v>
          </cell>
          <cell r="AS7">
            <v>13755</v>
          </cell>
          <cell r="AT7">
            <v>742</v>
          </cell>
          <cell r="AU7">
            <v>1</v>
          </cell>
          <cell r="AV7">
            <v>38156</v>
          </cell>
          <cell r="AW7">
            <v>0</v>
          </cell>
          <cell r="AX7">
            <v>224587</v>
          </cell>
          <cell r="AY7">
            <v>10481</v>
          </cell>
          <cell r="AZ7">
            <v>273208</v>
          </cell>
          <cell r="BA7">
            <v>1751</v>
          </cell>
          <cell r="BB7">
            <v>415168</v>
          </cell>
          <cell r="BC7">
            <v>120563</v>
          </cell>
          <cell r="BD7">
            <v>418480</v>
          </cell>
          <cell r="BE7">
            <v>216</v>
          </cell>
          <cell r="BF7">
            <v>1149285</v>
          </cell>
          <cell r="BG7">
            <v>10753</v>
          </cell>
          <cell r="BH7">
            <v>1227440</v>
          </cell>
          <cell r="BI7">
            <v>23269</v>
          </cell>
          <cell r="BJ7">
            <v>100868</v>
          </cell>
          <cell r="BK7">
            <v>49149</v>
          </cell>
          <cell r="BL7">
            <v>48189</v>
          </cell>
          <cell r="BM7">
            <v>407016</v>
          </cell>
          <cell r="BN7">
            <v>836470</v>
          </cell>
          <cell r="BO7">
            <v>40733</v>
          </cell>
          <cell r="BP7">
            <v>62935</v>
          </cell>
          <cell r="BQ7">
            <v>18656</v>
          </cell>
        </row>
        <row r="8">
          <cell r="A8">
            <v>2</v>
          </cell>
          <cell r="B8">
            <v>827380</v>
          </cell>
          <cell r="C8">
            <v>349725</v>
          </cell>
          <cell r="D8">
            <v>1515857</v>
          </cell>
          <cell r="E8">
            <v>7334053</v>
          </cell>
          <cell r="F8">
            <v>1086745</v>
          </cell>
          <cell r="G8">
            <v>5413912</v>
          </cell>
          <cell r="H8">
            <v>33276</v>
          </cell>
          <cell r="I8">
            <v>10698</v>
          </cell>
          <cell r="J8">
            <v>70342</v>
          </cell>
          <cell r="K8">
            <v>7017</v>
          </cell>
          <cell r="L8">
            <v>2734</v>
          </cell>
          <cell r="M8">
            <v>28256</v>
          </cell>
          <cell r="N8">
            <v>2</v>
          </cell>
          <cell r="O8">
            <v>296078</v>
          </cell>
          <cell r="P8">
            <v>600864</v>
          </cell>
          <cell r="Q8">
            <v>183432</v>
          </cell>
          <cell r="R8">
            <v>186959</v>
          </cell>
          <cell r="S8">
            <v>326228</v>
          </cell>
          <cell r="T8">
            <v>630896</v>
          </cell>
          <cell r="U8">
            <v>52196</v>
          </cell>
          <cell r="W8">
            <v>33901</v>
          </cell>
          <cell r="X8">
            <v>97966</v>
          </cell>
          <cell r="Y8">
            <v>19121</v>
          </cell>
          <cell r="Z8">
            <v>2</v>
          </cell>
          <cell r="AA8">
            <v>155058</v>
          </cell>
          <cell r="AB8">
            <v>3887</v>
          </cell>
          <cell r="AC8">
            <v>1585355</v>
          </cell>
          <cell r="AD8">
            <v>77319</v>
          </cell>
          <cell r="AE8">
            <v>218871</v>
          </cell>
          <cell r="AF8">
            <v>879449</v>
          </cell>
          <cell r="AG8">
            <v>997326</v>
          </cell>
          <cell r="AH8">
            <v>163632</v>
          </cell>
          <cell r="AI8">
            <v>133409</v>
          </cell>
          <cell r="AJ8">
            <v>57182</v>
          </cell>
          <cell r="AK8">
            <v>138226</v>
          </cell>
          <cell r="AL8">
            <v>15</v>
          </cell>
          <cell r="AM8">
            <v>4091559</v>
          </cell>
          <cell r="AN8">
            <v>1556701</v>
          </cell>
          <cell r="AO8">
            <v>682720</v>
          </cell>
          <cell r="AP8">
            <v>220413</v>
          </cell>
          <cell r="AQ8">
            <v>2856246</v>
          </cell>
          <cell r="AR8">
            <v>887241</v>
          </cell>
          <cell r="AS8">
            <v>13755</v>
          </cell>
          <cell r="AT8">
            <v>742</v>
          </cell>
          <cell r="AU8">
            <v>2</v>
          </cell>
          <cell r="AV8">
            <v>38156</v>
          </cell>
          <cell r="AW8">
            <v>0</v>
          </cell>
          <cell r="AX8">
            <v>224657</v>
          </cell>
          <cell r="AY8">
            <v>10484</v>
          </cell>
          <cell r="AZ8">
            <v>273208</v>
          </cell>
          <cell r="BA8">
            <v>1751</v>
          </cell>
          <cell r="BB8">
            <v>415296</v>
          </cell>
          <cell r="BC8">
            <v>120606</v>
          </cell>
          <cell r="BD8">
            <v>418754</v>
          </cell>
          <cell r="BE8">
            <v>216</v>
          </cell>
          <cell r="BF8">
            <v>1149307</v>
          </cell>
          <cell r="BG8">
            <v>10753</v>
          </cell>
          <cell r="BH8">
            <v>1227643</v>
          </cell>
          <cell r="BI8">
            <v>23269</v>
          </cell>
          <cell r="BJ8">
            <v>100868</v>
          </cell>
          <cell r="BK8">
            <v>49149</v>
          </cell>
          <cell r="BL8">
            <v>48191</v>
          </cell>
          <cell r="BM8">
            <v>407161</v>
          </cell>
          <cell r="BN8">
            <v>836470</v>
          </cell>
          <cell r="BO8">
            <v>40749</v>
          </cell>
          <cell r="BP8">
            <v>62935</v>
          </cell>
          <cell r="BQ8">
            <v>18673</v>
          </cell>
        </row>
        <row r="9">
          <cell r="A9">
            <v>3</v>
          </cell>
          <cell r="B9">
            <v>827380</v>
          </cell>
          <cell r="C9">
            <v>349725</v>
          </cell>
          <cell r="D9">
            <v>1515857</v>
          </cell>
          <cell r="E9">
            <v>7334053</v>
          </cell>
          <cell r="F9">
            <v>1086745</v>
          </cell>
          <cell r="G9">
            <v>5413912</v>
          </cell>
          <cell r="H9">
            <v>33276</v>
          </cell>
          <cell r="I9">
            <v>10698</v>
          </cell>
          <cell r="J9">
            <v>70342</v>
          </cell>
          <cell r="K9">
            <v>7017</v>
          </cell>
          <cell r="L9">
            <v>2734</v>
          </cell>
          <cell r="M9">
            <v>28256</v>
          </cell>
          <cell r="N9">
            <v>3</v>
          </cell>
          <cell r="O9">
            <v>296078</v>
          </cell>
          <cell r="P9">
            <v>601040</v>
          </cell>
          <cell r="Q9">
            <v>183432</v>
          </cell>
          <cell r="R9">
            <v>186959</v>
          </cell>
          <cell r="S9">
            <v>326228</v>
          </cell>
          <cell r="T9">
            <v>630896</v>
          </cell>
          <cell r="U9">
            <v>52196</v>
          </cell>
          <cell r="W9">
            <v>33918</v>
          </cell>
          <cell r="X9">
            <v>97966</v>
          </cell>
          <cell r="Y9">
            <v>19121</v>
          </cell>
          <cell r="Z9">
            <v>3</v>
          </cell>
          <cell r="AA9">
            <v>155079</v>
          </cell>
          <cell r="AB9">
            <v>3978</v>
          </cell>
          <cell r="AC9">
            <v>1585508</v>
          </cell>
          <cell r="AD9">
            <v>77357</v>
          </cell>
          <cell r="AE9">
            <v>218875</v>
          </cell>
          <cell r="AF9">
            <v>879675</v>
          </cell>
          <cell r="AG9">
            <v>997326</v>
          </cell>
          <cell r="AH9">
            <v>164040</v>
          </cell>
          <cell r="AI9">
            <v>133409</v>
          </cell>
          <cell r="AJ9">
            <v>57182</v>
          </cell>
          <cell r="AK9">
            <v>138344</v>
          </cell>
          <cell r="AL9">
            <v>15</v>
          </cell>
          <cell r="AM9">
            <v>4091600</v>
          </cell>
          <cell r="AN9">
            <v>1556701</v>
          </cell>
          <cell r="AO9">
            <v>682757</v>
          </cell>
          <cell r="AP9">
            <v>220413</v>
          </cell>
          <cell r="AQ9">
            <v>2856246</v>
          </cell>
          <cell r="AR9">
            <v>887241</v>
          </cell>
          <cell r="AS9">
            <v>13755</v>
          </cell>
          <cell r="AT9">
            <v>742</v>
          </cell>
          <cell r="AU9">
            <v>3</v>
          </cell>
          <cell r="AV9">
            <v>38156</v>
          </cell>
          <cell r="AW9">
            <v>0</v>
          </cell>
          <cell r="AX9">
            <v>224726</v>
          </cell>
          <cell r="AY9">
            <v>10486</v>
          </cell>
          <cell r="AZ9">
            <v>273208</v>
          </cell>
          <cell r="BA9">
            <v>1751</v>
          </cell>
          <cell r="BB9">
            <v>415425</v>
          </cell>
          <cell r="BC9">
            <v>120650</v>
          </cell>
          <cell r="BD9">
            <v>419042</v>
          </cell>
          <cell r="BE9">
            <v>216</v>
          </cell>
          <cell r="BF9">
            <v>1149331</v>
          </cell>
          <cell r="BG9">
            <v>10753</v>
          </cell>
          <cell r="BH9">
            <v>1227853</v>
          </cell>
          <cell r="BI9">
            <v>23269</v>
          </cell>
          <cell r="BJ9">
            <v>100868</v>
          </cell>
          <cell r="BK9">
            <v>49149</v>
          </cell>
          <cell r="BL9">
            <v>48195</v>
          </cell>
          <cell r="BM9">
            <v>407409</v>
          </cell>
          <cell r="BN9">
            <v>836470</v>
          </cell>
          <cell r="BO9">
            <v>40768</v>
          </cell>
          <cell r="BP9">
            <v>62935</v>
          </cell>
          <cell r="BQ9">
            <v>18699</v>
          </cell>
        </row>
        <row r="10">
          <cell r="A10">
            <v>4</v>
          </cell>
          <cell r="B10">
            <v>827380</v>
          </cell>
          <cell r="C10">
            <v>349725</v>
          </cell>
          <cell r="D10">
            <v>1515857</v>
          </cell>
          <cell r="E10">
            <v>7334053</v>
          </cell>
          <cell r="F10">
            <v>1086745</v>
          </cell>
          <cell r="G10">
            <v>5413912</v>
          </cell>
          <cell r="H10">
            <v>33276</v>
          </cell>
          <cell r="I10">
            <v>10698</v>
          </cell>
          <cell r="J10">
            <v>70342</v>
          </cell>
          <cell r="K10">
            <v>7017</v>
          </cell>
          <cell r="L10">
            <v>2734</v>
          </cell>
          <cell r="M10">
            <v>28256</v>
          </cell>
          <cell r="N10">
            <v>4</v>
          </cell>
          <cell r="O10">
            <v>296078</v>
          </cell>
          <cell r="P10">
            <v>601226</v>
          </cell>
          <cell r="Q10">
            <v>183432</v>
          </cell>
          <cell r="R10">
            <v>186959</v>
          </cell>
          <cell r="S10">
            <v>326228</v>
          </cell>
          <cell r="T10">
            <v>630896</v>
          </cell>
          <cell r="U10">
            <v>52196</v>
          </cell>
          <cell r="W10">
            <v>33934</v>
          </cell>
          <cell r="X10">
            <v>97966</v>
          </cell>
          <cell r="Y10">
            <v>19121</v>
          </cell>
          <cell r="Z10">
            <v>4</v>
          </cell>
          <cell r="AA10">
            <v>155175</v>
          </cell>
          <cell r="AB10">
            <v>4012</v>
          </cell>
          <cell r="AC10">
            <v>1585726</v>
          </cell>
          <cell r="AD10">
            <v>77393</v>
          </cell>
          <cell r="AE10">
            <v>218876</v>
          </cell>
          <cell r="AF10">
            <v>879972</v>
          </cell>
          <cell r="AG10">
            <v>997326</v>
          </cell>
          <cell r="AH10">
            <v>164557</v>
          </cell>
          <cell r="AI10">
            <v>133409</v>
          </cell>
          <cell r="AJ10">
            <v>57182</v>
          </cell>
          <cell r="AK10">
            <v>138465</v>
          </cell>
          <cell r="AL10">
            <v>15</v>
          </cell>
          <cell r="AM10">
            <v>4091637</v>
          </cell>
          <cell r="AN10">
            <v>1556701</v>
          </cell>
          <cell r="AO10">
            <v>682786</v>
          </cell>
          <cell r="AP10">
            <v>220413</v>
          </cell>
          <cell r="AQ10">
            <v>2856246</v>
          </cell>
          <cell r="AR10">
            <v>887241</v>
          </cell>
          <cell r="AS10">
            <v>13755</v>
          </cell>
          <cell r="AT10">
            <v>742</v>
          </cell>
          <cell r="AU10">
            <v>4</v>
          </cell>
          <cell r="AV10">
            <v>38156</v>
          </cell>
          <cell r="AW10">
            <v>0</v>
          </cell>
          <cell r="AX10">
            <v>224796</v>
          </cell>
          <cell r="AY10">
            <v>10490</v>
          </cell>
          <cell r="AZ10">
            <v>273208</v>
          </cell>
          <cell r="BA10">
            <v>1751</v>
          </cell>
          <cell r="BB10">
            <v>415581</v>
          </cell>
          <cell r="BC10">
            <v>120712</v>
          </cell>
          <cell r="BD10">
            <v>419315</v>
          </cell>
          <cell r="BE10">
            <v>216</v>
          </cell>
          <cell r="BF10">
            <v>1149338</v>
          </cell>
          <cell r="BG10">
            <v>10753</v>
          </cell>
          <cell r="BH10">
            <v>1228064</v>
          </cell>
          <cell r="BI10">
            <v>23269</v>
          </cell>
          <cell r="BJ10">
            <v>100868</v>
          </cell>
          <cell r="BK10">
            <v>49149</v>
          </cell>
          <cell r="BL10">
            <v>48198</v>
          </cell>
          <cell r="BM10">
            <v>407590</v>
          </cell>
          <cell r="BN10">
            <v>836503</v>
          </cell>
          <cell r="BO10">
            <v>40788</v>
          </cell>
          <cell r="BP10">
            <v>62935</v>
          </cell>
          <cell r="BQ10">
            <v>18725</v>
          </cell>
        </row>
        <row r="11">
          <cell r="A11">
            <v>5</v>
          </cell>
          <cell r="B11">
            <v>827380</v>
          </cell>
          <cell r="C11">
            <v>349725</v>
          </cell>
          <cell r="D11">
            <v>1515857</v>
          </cell>
          <cell r="E11">
            <v>7334053</v>
          </cell>
          <cell r="F11">
            <v>1086745</v>
          </cell>
          <cell r="G11">
            <v>5413912</v>
          </cell>
          <cell r="H11">
            <v>33276</v>
          </cell>
          <cell r="I11">
            <v>10698</v>
          </cell>
          <cell r="J11">
            <v>70342</v>
          </cell>
          <cell r="K11">
            <v>7017</v>
          </cell>
          <cell r="L11">
            <v>2734</v>
          </cell>
          <cell r="M11">
            <v>28256</v>
          </cell>
          <cell r="N11">
            <v>5</v>
          </cell>
          <cell r="O11">
            <v>296078</v>
          </cell>
          <cell r="P11">
            <v>601413</v>
          </cell>
          <cell r="Q11">
            <v>183432</v>
          </cell>
          <cell r="R11">
            <v>186959</v>
          </cell>
          <cell r="S11">
            <v>326228</v>
          </cell>
          <cell r="T11">
            <v>630896</v>
          </cell>
          <cell r="U11">
            <v>52196</v>
          </cell>
          <cell r="W11">
            <v>33952</v>
          </cell>
          <cell r="X11">
            <v>97966</v>
          </cell>
          <cell r="Y11">
            <v>19121</v>
          </cell>
          <cell r="Z11">
            <v>5</v>
          </cell>
          <cell r="AA11">
            <v>155268</v>
          </cell>
          <cell r="AB11">
            <v>4035</v>
          </cell>
          <cell r="AC11">
            <v>1585948</v>
          </cell>
          <cell r="AD11">
            <v>77423</v>
          </cell>
          <cell r="AE11">
            <v>218876</v>
          </cell>
          <cell r="AF11">
            <v>880259</v>
          </cell>
          <cell r="AG11">
            <v>997326</v>
          </cell>
          <cell r="AH11">
            <v>165057</v>
          </cell>
          <cell r="AI11">
            <v>133409</v>
          </cell>
          <cell r="AJ11">
            <v>57182</v>
          </cell>
          <cell r="AK11">
            <v>138579</v>
          </cell>
          <cell r="AL11">
            <v>15</v>
          </cell>
          <cell r="AM11">
            <v>4091656</v>
          </cell>
          <cell r="AN11">
            <v>1556701</v>
          </cell>
          <cell r="AO11">
            <v>682801</v>
          </cell>
          <cell r="AP11">
            <v>220413</v>
          </cell>
          <cell r="AQ11">
            <v>2856246</v>
          </cell>
          <cell r="AR11">
            <v>887241</v>
          </cell>
          <cell r="AS11">
            <v>13755</v>
          </cell>
          <cell r="AT11">
            <v>742</v>
          </cell>
          <cell r="AU11">
            <v>5</v>
          </cell>
          <cell r="AV11">
            <v>38156</v>
          </cell>
          <cell r="AW11">
            <v>0</v>
          </cell>
          <cell r="AX11">
            <v>224865</v>
          </cell>
          <cell r="AY11">
            <v>10491</v>
          </cell>
          <cell r="AZ11">
            <v>273208</v>
          </cell>
          <cell r="BA11">
            <v>1751</v>
          </cell>
          <cell r="BB11">
            <v>415753</v>
          </cell>
          <cell r="BC11">
            <v>120784</v>
          </cell>
          <cell r="BD11">
            <v>419549</v>
          </cell>
          <cell r="BE11">
            <v>216</v>
          </cell>
          <cell r="BF11">
            <v>1149349</v>
          </cell>
          <cell r="BG11">
            <v>10753</v>
          </cell>
          <cell r="BH11">
            <v>1228268</v>
          </cell>
          <cell r="BI11">
            <v>23269</v>
          </cell>
          <cell r="BJ11">
            <v>100868</v>
          </cell>
          <cell r="BK11">
            <v>49149</v>
          </cell>
          <cell r="BL11">
            <v>48200</v>
          </cell>
          <cell r="BM11">
            <v>407899</v>
          </cell>
          <cell r="BN11">
            <v>836503</v>
          </cell>
          <cell r="BO11">
            <v>40807</v>
          </cell>
          <cell r="BP11">
            <v>62935</v>
          </cell>
          <cell r="BQ11">
            <v>18753</v>
          </cell>
        </row>
        <row r="12">
          <cell r="A12">
            <v>6</v>
          </cell>
          <cell r="B12">
            <v>827380</v>
          </cell>
          <cell r="C12">
            <v>349725</v>
          </cell>
          <cell r="D12">
            <v>1515857</v>
          </cell>
          <cell r="E12">
            <v>7334053</v>
          </cell>
          <cell r="F12">
            <v>1086745</v>
          </cell>
          <cell r="G12">
            <v>5413912</v>
          </cell>
          <cell r="H12">
            <v>33276</v>
          </cell>
          <cell r="I12">
            <v>10698</v>
          </cell>
          <cell r="J12">
            <v>70342</v>
          </cell>
          <cell r="K12">
            <v>7017</v>
          </cell>
          <cell r="L12">
            <v>2734</v>
          </cell>
          <cell r="M12">
            <v>28256</v>
          </cell>
          <cell r="N12">
            <v>6</v>
          </cell>
          <cell r="O12">
            <v>296078</v>
          </cell>
          <cell r="P12">
            <v>601642</v>
          </cell>
          <cell r="Q12">
            <v>183432</v>
          </cell>
          <cell r="R12">
            <v>186959</v>
          </cell>
          <cell r="S12">
            <v>326228</v>
          </cell>
          <cell r="T12">
            <v>630896</v>
          </cell>
          <cell r="U12">
            <v>52196</v>
          </cell>
          <cell r="W12">
            <v>33971</v>
          </cell>
          <cell r="X12">
            <v>97966</v>
          </cell>
          <cell r="Y12">
            <v>19121</v>
          </cell>
          <cell r="Z12">
            <v>6</v>
          </cell>
          <cell r="AA12">
            <v>155405</v>
          </cell>
          <cell r="AB12">
            <v>4050</v>
          </cell>
          <cell r="AC12">
            <v>1586159</v>
          </cell>
          <cell r="AD12">
            <v>77444</v>
          </cell>
          <cell r="AE12">
            <v>218876</v>
          </cell>
          <cell r="AF12">
            <v>880555</v>
          </cell>
          <cell r="AG12">
            <v>997326</v>
          </cell>
          <cell r="AH12">
            <v>165581</v>
          </cell>
          <cell r="AI12">
            <v>133409</v>
          </cell>
          <cell r="AJ12">
            <v>57182</v>
          </cell>
          <cell r="AK12">
            <v>138677</v>
          </cell>
          <cell r="AL12">
            <v>15</v>
          </cell>
          <cell r="AM12">
            <v>4091666</v>
          </cell>
          <cell r="AN12">
            <v>1556701</v>
          </cell>
          <cell r="AO12">
            <v>682813</v>
          </cell>
          <cell r="AP12">
            <v>220413</v>
          </cell>
          <cell r="AQ12">
            <v>2856246</v>
          </cell>
          <cell r="AR12">
            <v>887241</v>
          </cell>
          <cell r="AS12">
            <v>13755</v>
          </cell>
          <cell r="AT12">
            <v>742</v>
          </cell>
          <cell r="AU12">
            <v>6</v>
          </cell>
          <cell r="AV12">
            <v>38156</v>
          </cell>
          <cell r="AW12">
            <v>0</v>
          </cell>
          <cell r="AX12">
            <v>224931</v>
          </cell>
          <cell r="AY12">
            <v>10492</v>
          </cell>
          <cell r="AZ12">
            <v>273208</v>
          </cell>
          <cell r="BA12">
            <v>1751</v>
          </cell>
          <cell r="BB12">
            <v>415920</v>
          </cell>
          <cell r="BC12">
            <v>120850</v>
          </cell>
          <cell r="BD12">
            <v>419778</v>
          </cell>
          <cell r="BE12">
            <v>216</v>
          </cell>
          <cell r="BF12">
            <v>1149373</v>
          </cell>
          <cell r="BG12">
            <v>10753</v>
          </cell>
          <cell r="BH12">
            <v>1228491</v>
          </cell>
          <cell r="BI12">
            <v>23269</v>
          </cell>
          <cell r="BJ12">
            <v>100868</v>
          </cell>
          <cell r="BK12">
            <v>49149</v>
          </cell>
          <cell r="BL12">
            <v>48203</v>
          </cell>
          <cell r="BM12">
            <v>408208</v>
          </cell>
          <cell r="BN12">
            <v>836503</v>
          </cell>
          <cell r="BO12">
            <v>40830</v>
          </cell>
          <cell r="BP12">
            <v>62935</v>
          </cell>
          <cell r="BQ12">
            <v>18782</v>
          </cell>
        </row>
        <row r="13">
          <cell r="A13">
            <v>7</v>
          </cell>
          <cell r="B13">
            <v>827380</v>
          </cell>
          <cell r="C13">
            <v>349725</v>
          </cell>
          <cell r="D13">
            <v>1515857</v>
          </cell>
          <cell r="E13">
            <v>7334053</v>
          </cell>
          <cell r="F13">
            <v>1086745</v>
          </cell>
          <cell r="G13">
            <v>5413912</v>
          </cell>
          <cell r="H13">
            <v>33276</v>
          </cell>
          <cell r="I13">
            <v>10698</v>
          </cell>
          <cell r="J13">
            <v>70342</v>
          </cell>
          <cell r="K13">
            <v>7017</v>
          </cell>
          <cell r="L13">
            <v>2734</v>
          </cell>
          <cell r="M13">
            <v>28256</v>
          </cell>
          <cell r="N13">
            <v>7</v>
          </cell>
          <cell r="O13">
            <v>296078</v>
          </cell>
          <cell r="P13">
            <v>601914</v>
          </cell>
          <cell r="Q13">
            <v>183432</v>
          </cell>
          <cell r="R13">
            <v>186959</v>
          </cell>
          <cell r="S13">
            <v>326228</v>
          </cell>
          <cell r="T13">
            <v>630896</v>
          </cell>
          <cell r="U13">
            <v>52196</v>
          </cell>
          <cell r="W13">
            <v>33999</v>
          </cell>
          <cell r="X13">
            <v>97966</v>
          </cell>
          <cell r="Y13">
            <v>19121</v>
          </cell>
          <cell r="Z13">
            <v>7</v>
          </cell>
          <cell r="AA13">
            <v>155498</v>
          </cell>
          <cell r="AB13">
            <v>4074</v>
          </cell>
          <cell r="AC13">
            <v>1586306</v>
          </cell>
          <cell r="AD13">
            <v>77483</v>
          </cell>
          <cell r="AE13">
            <v>218878</v>
          </cell>
          <cell r="AF13">
            <v>880812</v>
          </cell>
          <cell r="AG13">
            <v>997326</v>
          </cell>
          <cell r="AH13">
            <v>166038</v>
          </cell>
          <cell r="AI13">
            <v>133409</v>
          </cell>
          <cell r="AJ13">
            <v>57182</v>
          </cell>
          <cell r="AK13">
            <v>138792</v>
          </cell>
          <cell r="AL13">
            <v>15</v>
          </cell>
          <cell r="AM13">
            <v>4091676</v>
          </cell>
          <cell r="AN13">
            <v>1556701</v>
          </cell>
          <cell r="AO13">
            <v>682828</v>
          </cell>
          <cell r="AP13">
            <v>220413</v>
          </cell>
          <cell r="AQ13">
            <v>2856246</v>
          </cell>
          <cell r="AR13">
            <v>887241</v>
          </cell>
          <cell r="AS13">
            <v>13755</v>
          </cell>
          <cell r="AT13">
            <v>742</v>
          </cell>
          <cell r="AU13">
            <v>7</v>
          </cell>
          <cell r="AV13">
            <v>38156</v>
          </cell>
          <cell r="AW13">
            <v>0</v>
          </cell>
          <cell r="AX13">
            <v>224998</v>
          </cell>
          <cell r="AY13">
            <v>10492</v>
          </cell>
          <cell r="AZ13">
            <v>273208</v>
          </cell>
          <cell r="BA13">
            <v>1751</v>
          </cell>
          <cell r="BB13">
            <v>416100</v>
          </cell>
          <cell r="BC13">
            <v>120927</v>
          </cell>
          <cell r="BD13">
            <v>419994</v>
          </cell>
          <cell r="BE13">
            <v>216</v>
          </cell>
          <cell r="BF13">
            <v>1149390</v>
          </cell>
          <cell r="BG13">
            <v>10753</v>
          </cell>
          <cell r="BH13">
            <v>1228724</v>
          </cell>
          <cell r="BI13">
            <v>23269</v>
          </cell>
          <cell r="BJ13">
            <v>100868</v>
          </cell>
          <cell r="BK13">
            <v>49149</v>
          </cell>
          <cell r="BL13">
            <v>48207</v>
          </cell>
          <cell r="BM13">
            <v>408601</v>
          </cell>
          <cell r="BN13">
            <v>836503</v>
          </cell>
          <cell r="BO13">
            <v>40857</v>
          </cell>
          <cell r="BP13">
            <v>62935</v>
          </cell>
          <cell r="BQ13">
            <v>18821</v>
          </cell>
        </row>
        <row r="14">
          <cell r="A14">
            <v>8</v>
          </cell>
          <cell r="B14">
            <v>827380</v>
          </cell>
          <cell r="C14">
            <v>349725</v>
          </cell>
          <cell r="D14">
            <v>1515857</v>
          </cell>
          <cell r="E14">
            <v>7334053</v>
          </cell>
          <cell r="F14">
            <v>1086745</v>
          </cell>
          <cell r="G14">
            <v>5413912</v>
          </cell>
          <cell r="H14">
            <v>33276</v>
          </cell>
          <cell r="I14">
            <v>10698</v>
          </cell>
          <cell r="J14">
            <v>70342</v>
          </cell>
          <cell r="K14">
            <v>7017</v>
          </cell>
          <cell r="L14">
            <v>2734</v>
          </cell>
          <cell r="M14">
            <v>28256</v>
          </cell>
          <cell r="N14">
            <v>8</v>
          </cell>
          <cell r="O14">
            <v>296078</v>
          </cell>
          <cell r="P14">
            <v>602132</v>
          </cell>
          <cell r="Q14">
            <v>183432</v>
          </cell>
          <cell r="R14">
            <v>186959</v>
          </cell>
          <cell r="S14">
            <v>326228</v>
          </cell>
          <cell r="T14">
            <v>630896</v>
          </cell>
          <cell r="U14">
            <v>52196</v>
          </cell>
          <cell r="W14">
            <v>34019</v>
          </cell>
          <cell r="X14">
            <v>97966</v>
          </cell>
          <cell r="Y14">
            <v>19121</v>
          </cell>
          <cell r="Z14">
            <v>8</v>
          </cell>
          <cell r="AA14">
            <v>155772</v>
          </cell>
          <cell r="AB14">
            <v>4101</v>
          </cell>
          <cell r="AC14">
            <v>1586453</v>
          </cell>
          <cell r="AD14">
            <v>77535</v>
          </cell>
          <cell r="AE14">
            <v>218878</v>
          </cell>
          <cell r="AF14">
            <v>881301</v>
          </cell>
          <cell r="AG14">
            <v>997326</v>
          </cell>
          <cell r="AH14">
            <v>166846</v>
          </cell>
          <cell r="AI14">
            <v>133409</v>
          </cell>
          <cell r="AJ14">
            <v>57182</v>
          </cell>
          <cell r="AK14">
            <v>138908</v>
          </cell>
          <cell r="AL14">
            <v>15</v>
          </cell>
          <cell r="AM14">
            <v>4091686</v>
          </cell>
          <cell r="AN14">
            <v>1556701</v>
          </cell>
          <cell r="AO14">
            <v>682840</v>
          </cell>
          <cell r="AP14">
            <v>220413</v>
          </cell>
          <cell r="AQ14">
            <v>2856246</v>
          </cell>
          <cell r="AR14">
            <v>887241</v>
          </cell>
          <cell r="AS14">
            <v>13755</v>
          </cell>
          <cell r="AT14">
            <v>742</v>
          </cell>
          <cell r="AU14">
            <v>8</v>
          </cell>
          <cell r="AV14">
            <v>38156</v>
          </cell>
          <cell r="AW14">
            <v>0</v>
          </cell>
          <cell r="AX14">
            <v>225064</v>
          </cell>
          <cell r="AY14">
            <v>10492</v>
          </cell>
          <cell r="AZ14">
            <v>273208</v>
          </cell>
          <cell r="BA14">
            <v>1751</v>
          </cell>
          <cell r="BB14">
            <v>416262</v>
          </cell>
          <cell r="BC14">
            <v>120997</v>
          </cell>
          <cell r="BD14">
            <v>420204</v>
          </cell>
          <cell r="BE14">
            <v>216</v>
          </cell>
          <cell r="BF14">
            <v>1150284</v>
          </cell>
          <cell r="BG14">
            <v>10753</v>
          </cell>
          <cell r="BH14">
            <v>1228969</v>
          </cell>
          <cell r="BI14">
            <v>23269</v>
          </cell>
          <cell r="BJ14">
            <v>100868</v>
          </cell>
          <cell r="BK14">
            <v>49149</v>
          </cell>
          <cell r="BL14">
            <v>48209</v>
          </cell>
          <cell r="BM14">
            <v>408902</v>
          </cell>
          <cell r="BN14">
            <v>836503</v>
          </cell>
          <cell r="BO14">
            <v>40876</v>
          </cell>
          <cell r="BP14">
            <v>62935</v>
          </cell>
          <cell r="BQ14">
            <v>18849</v>
          </cell>
        </row>
        <row r="15">
          <cell r="A15">
            <v>9</v>
          </cell>
          <cell r="B15">
            <v>827380</v>
          </cell>
          <cell r="C15">
            <v>349725</v>
          </cell>
          <cell r="D15">
            <v>1515857</v>
          </cell>
          <cell r="E15">
            <v>7334053</v>
          </cell>
          <cell r="F15">
            <v>1086745</v>
          </cell>
          <cell r="G15">
            <v>5413912</v>
          </cell>
          <cell r="H15">
            <v>33276</v>
          </cell>
          <cell r="I15">
            <v>10698</v>
          </cell>
          <cell r="J15">
            <v>70342</v>
          </cell>
          <cell r="K15">
            <v>7017</v>
          </cell>
          <cell r="L15">
            <v>2734</v>
          </cell>
          <cell r="M15">
            <v>28256</v>
          </cell>
          <cell r="N15">
            <v>9</v>
          </cell>
          <cell r="O15">
            <v>296078</v>
          </cell>
          <cell r="P15">
            <v>602321</v>
          </cell>
          <cell r="Q15">
            <v>183432</v>
          </cell>
          <cell r="R15">
            <v>186959</v>
          </cell>
          <cell r="S15">
            <v>326228</v>
          </cell>
          <cell r="T15">
            <v>630896</v>
          </cell>
          <cell r="U15">
            <v>52196</v>
          </cell>
          <cell r="W15">
            <v>34037</v>
          </cell>
          <cell r="X15">
            <v>97966</v>
          </cell>
          <cell r="Y15">
            <v>19121</v>
          </cell>
          <cell r="Z15">
            <v>9</v>
          </cell>
          <cell r="AA15">
            <v>156027</v>
          </cell>
          <cell r="AB15">
            <v>4113</v>
          </cell>
          <cell r="AC15">
            <v>1586594</v>
          </cell>
          <cell r="AD15">
            <v>77585</v>
          </cell>
          <cell r="AE15">
            <v>218878</v>
          </cell>
          <cell r="AF15">
            <v>881782</v>
          </cell>
          <cell r="AG15">
            <v>997326</v>
          </cell>
          <cell r="AH15">
            <v>167647</v>
          </cell>
          <cell r="AI15">
            <v>133409</v>
          </cell>
          <cell r="AJ15">
            <v>57182</v>
          </cell>
          <cell r="AK15">
            <v>139030</v>
          </cell>
          <cell r="AL15">
            <v>15</v>
          </cell>
          <cell r="AM15">
            <v>4091695</v>
          </cell>
          <cell r="AN15">
            <v>1556701</v>
          </cell>
          <cell r="AO15">
            <v>682852</v>
          </cell>
          <cell r="AP15">
            <v>220413</v>
          </cell>
          <cell r="AQ15">
            <v>2856246</v>
          </cell>
          <cell r="AR15">
            <v>887241</v>
          </cell>
          <cell r="AS15">
            <v>13755</v>
          </cell>
          <cell r="AT15">
            <v>742</v>
          </cell>
          <cell r="AU15">
            <v>9</v>
          </cell>
          <cell r="AV15">
            <v>38156</v>
          </cell>
          <cell r="AW15">
            <v>0</v>
          </cell>
          <cell r="AX15">
            <v>225133</v>
          </cell>
          <cell r="AY15">
            <v>10492</v>
          </cell>
          <cell r="AZ15">
            <v>273208</v>
          </cell>
          <cell r="BA15">
            <v>1752</v>
          </cell>
          <cell r="BB15">
            <v>416422</v>
          </cell>
          <cell r="BC15">
            <v>121060</v>
          </cell>
          <cell r="BD15">
            <v>420408</v>
          </cell>
          <cell r="BE15">
            <v>216</v>
          </cell>
          <cell r="BF15">
            <v>1151160</v>
          </cell>
          <cell r="BG15">
            <v>10753</v>
          </cell>
          <cell r="BH15">
            <v>1229216</v>
          </cell>
          <cell r="BI15">
            <v>23269</v>
          </cell>
          <cell r="BJ15">
            <v>100868</v>
          </cell>
          <cell r="BK15">
            <v>49149</v>
          </cell>
          <cell r="BL15">
            <v>48211</v>
          </cell>
          <cell r="BM15">
            <v>409132</v>
          </cell>
          <cell r="BN15">
            <v>836503</v>
          </cell>
          <cell r="BO15">
            <v>40894</v>
          </cell>
          <cell r="BP15">
            <v>62935</v>
          </cell>
          <cell r="BQ15">
            <v>18872</v>
          </cell>
        </row>
        <row r="16">
          <cell r="A16">
            <v>10</v>
          </cell>
          <cell r="B16">
            <v>827380</v>
          </cell>
          <cell r="C16">
            <v>349725</v>
          </cell>
          <cell r="D16">
            <v>1515857</v>
          </cell>
          <cell r="E16">
            <v>7334053</v>
          </cell>
          <cell r="F16">
            <v>1086745</v>
          </cell>
          <cell r="G16">
            <v>5413912</v>
          </cell>
          <cell r="H16">
            <v>33276</v>
          </cell>
          <cell r="I16">
            <v>10698</v>
          </cell>
          <cell r="J16">
            <v>70342</v>
          </cell>
          <cell r="K16">
            <v>7017</v>
          </cell>
          <cell r="L16">
            <v>2734</v>
          </cell>
          <cell r="M16">
            <v>28256</v>
          </cell>
          <cell r="N16">
            <v>10</v>
          </cell>
          <cell r="O16">
            <v>296078</v>
          </cell>
          <cell r="P16">
            <v>602520</v>
          </cell>
          <cell r="Q16">
            <v>183432</v>
          </cell>
          <cell r="R16">
            <v>186959</v>
          </cell>
          <cell r="S16">
            <v>326228</v>
          </cell>
          <cell r="T16">
            <v>630896</v>
          </cell>
          <cell r="U16">
            <v>52196</v>
          </cell>
          <cell r="W16">
            <v>34057</v>
          </cell>
          <cell r="X16">
            <v>97966</v>
          </cell>
          <cell r="Y16">
            <v>19121</v>
          </cell>
          <cell r="Z16">
            <v>10</v>
          </cell>
          <cell r="AA16">
            <v>156298</v>
          </cell>
          <cell r="AB16">
            <v>4118</v>
          </cell>
          <cell r="AC16">
            <v>1586790</v>
          </cell>
          <cell r="AD16">
            <v>77613</v>
          </cell>
          <cell r="AE16">
            <v>218878</v>
          </cell>
          <cell r="AF16">
            <v>882316</v>
          </cell>
          <cell r="AG16">
            <v>997326</v>
          </cell>
          <cell r="AH16">
            <v>168528</v>
          </cell>
          <cell r="AI16">
            <v>133409</v>
          </cell>
          <cell r="AJ16">
            <v>57182</v>
          </cell>
          <cell r="AK16">
            <v>139148</v>
          </cell>
          <cell r="AL16">
            <v>15</v>
          </cell>
          <cell r="AM16">
            <v>4091706</v>
          </cell>
          <cell r="AN16">
            <v>1556701</v>
          </cell>
          <cell r="AO16">
            <v>682864</v>
          </cell>
          <cell r="AP16">
            <v>220413</v>
          </cell>
          <cell r="AQ16">
            <v>2856246</v>
          </cell>
          <cell r="AR16">
            <v>887241</v>
          </cell>
          <cell r="AS16">
            <v>13755</v>
          </cell>
          <cell r="AT16">
            <v>742</v>
          </cell>
          <cell r="AU16">
            <v>10</v>
          </cell>
          <cell r="AV16">
            <v>38156</v>
          </cell>
          <cell r="AW16">
            <v>0</v>
          </cell>
          <cell r="AX16">
            <v>225200</v>
          </cell>
          <cell r="AY16">
            <v>10493</v>
          </cell>
          <cell r="AZ16">
            <v>273219</v>
          </cell>
          <cell r="BA16">
            <v>1752</v>
          </cell>
          <cell r="BB16">
            <v>416591</v>
          </cell>
          <cell r="BC16">
            <v>121130</v>
          </cell>
          <cell r="BD16">
            <v>420629</v>
          </cell>
          <cell r="BE16">
            <v>216</v>
          </cell>
          <cell r="BF16">
            <v>1152003</v>
          </cell>
          <cell r="BG16">
            <v>10753</v>
          </cell>
          <cell r="BH16">
            <v>1229518</v>
          </cell>
          <cell r="BI16">
            <v>23269</v>
          </cell>
          <cell r="BJ16">
            <v>100868</v>
          </cell>
          <cell r="BK16">
            <v>49149</v>
          </cell>
          <cell r="BL16">
            <v>48215</v>
          </cell>
          <cell r="BM16">
            <v>409347</v>
          </cell>
          <cell r="BN16">
            <v>836503</v>
          </cell>
          <cell r="BO16">
            <v>40913</v>
          </cell>
          <cell r="BP16">
            <v>62935</v>
          </cell>
          <cell r="BQ16">
            <v>18895</v>
          </cell>
        </row>
        <row r="17">
          <cell r="A17">
            <v>11</v>
          </cell>
          <cell r="B17">
            <v>827380</v>
          </cell>
          <cell r="C17">
            <v>349725</v>
          </cell>
          <cell r="D17">
            <v>1515857</v>
          </cell>
          <cell r="E17">
            <v>7334053</v>
          </cell>
          <cell r="F17">
            <v>1086745</v>
          </cell>
          <cell r="G17">
            <v>5413912</v>
          </cell>
          <cell r="H17">
            <v>33276</v>
          </cell>
          <cell r="I17">
            <v>10698</v>
          </cell>
          <cell r="J17">
            <v>70342</v>
          </cell>
          <cell r="K17">
            <v>7017</v>
          </cell>
          <cell r="L17">
            <v>2734</v>
          </cell>
          <cell r="M17">
            <v>28256</v>
          </cell>
          <cell r="N17">
            <v>11</v>
          </cell>
          <cell r="O17">
            <v>296078</v>
          </cell>
          <cell r="P17">
            <v>602748</v>
          </cell>
          <cell r="Q17">
            <v>183432</v>
          </cell>
          <cell r="R17">
            <v>186959</v>
          </cell>
          <cell r="S17">
            <v>326228</v>
          </cell>
          <cell r="T17">
            <v>630896</v>
          </cell>
          <cell r="U17">
            <v>52196</v>
          </cell>
          <cell r="W17">
            <v>34091</v>
          </cell>
          <cell r="X17">
            <v>97966</v>
          </cell>
          <cell r="Y17">
            <v>19121</v>
          </cell>
          <cell r="Z17">
            <v>11</v>
          </cell>
          <cell r="AA17">
            <v>156541</v>
          </cell>
          <cell r="AB17">
            <v>4148</v>
          </cell>
          <cell r="AC17">
            <v>1586981</v>
          </cell>
          <cell r="AD17">
            <v>77666</v>
          </cell>
          <cell r="AE17">
            <v>218878</v>
          </cell>
          <cell r="AF17">
            <v>882811</v>
          </cell>
          <cell r="AG17">
            <v>997326</v>
          </cell>
          <cell r="AH17">
            <v>169349</v>
          </cell>
          <cell r="AI17">
            <v>133409</v>
          </cell>
          <cell r="AJ17">
            <v>57182</v>
          </cell>
          <cell r="AK17">
            <v>139228</v>
          </cell>
          <cell r="AL17">
            <v>15</v>
          </cell>
          <cell r="AM17">
            <v>4091718</v>
          </cell>
          <cell r="AN17">
            <v>1556701</v>
          </cell>
          <cell r="AO17">
            <v>682876</v>
          </cell>
          <cell r="AP17">
            <v>220413</v>
          </cell>
          <cell r="AQ17">
            <v>2856246</v>
          </cell>
          <cell r="AR17">
            <v>887241</v>
          </cell>
          <cell r="AS17">
            <v>13755</v>
          </cell>
          <cell r="AT17">
            <v>742</v>
          </cell>
          <cell r="AU17">
            <v>11</v>
          </cell>
          <cell r="AV17">
            <v>38156</v>
          </cell>
          <cell r="AW17">
            <v>0</v>
          </cell>
          <cell r="AX17">
            <v>225267</v>
          </cell>
          <cell r="AY17">
            <v>10493</v>
          </cell>
          <cell r="AZ17">
            <v>273219</v>
          </cell>
          <cell r="BA17">
            <v>1753</v>
          </cell>
          <cell r="BB17">
            <v>416755</v>
          </cell>
          <cell r="BC17">
            <v>121196</v>
          </cell>
          <cell r="BD17">
            <v>420859</v>
          </cell>
          <cell r="BE17">
            <v>216</v>
          </cell>
          <cell r="BF17">
            <v>1152830</v>
          </cell>
          <cell r="BG17">
            <v>10753</v>
          </cell>
          <cell r="BH17">
            <v>1229866</v>
          </cell>
          <cell r="BI17">
            <v>23269</v>
          </cell>
          <cell r="BJ17">
            <v>100868</v>
          </cell>
          <cell r="BK17">
            <v>49149</v>
          </cell>
          <cell r="BL17">
            <v>48218</v>
          </cell>
          <cell r="BM17">
            <v>409594</v>
          </cell>
          <cell r="BN17">
            <v>836503</v>
          </cell>
          <cell r="BO17">
            <v>40937</v>
          </cell>
          <cell r="BP17">
            <v>62935</v>
          </cell>
          <cell r="BQ17">
            <v>18924</v>
          </cell>
        </row>
        <row r="18">
          <cell r="A18" t="str">
            <v>12 до 20-11ч.</v>
          </cell>
          <cell r="B18">
            <v>827380</v>
          </cell>
          <cell r="C18">
            <v>349725</v>
          </cell>
          <cell r="D18">
            <v>1515857</v>
          </cell>
          <cell r="E18">
            <v>7334053</v>
          </cell>
          <cell r="F18">
            <v>1086745</v>
          </cell>
          <cell r="G18">
            <v>5413912</v>
          </cell>
          <cell r="H18">
            <v>33276</v>
          </cell>
          <cell r="I18">
            <v>10698</v>
          </cell>
          <cell r="J18">
            <v>70342</v>
          </cell>
          <cell r="K18">
            <v>7017</v>
          </cell>
          <cell r="L18">
            <v>2734</v>
          </cell>
          <cell r="M18">
            <v>28256</v>
          </cell>
          <cell r="N18" t="str">
            <v>12 до 20-11ч.</v>
          </cell>
          <cell r="O18">
            <v>296078</v>
          </cell>
          <cell r="P18">
            <v>602972</v>
          </cell>
          <cell r="Q18">
            <v>183432</v>
          </cell>
          <cell r="R18">
            <v>186959</v>
          </cell>
          <cell r="S18">
            <v>326228</v>
          </cell>
          <cell r="T18">
            <v>630896</v>
          </cell>
          <cell r="U18">
            <v>52196</v>
          </cell>
          <cell r="W18">
            <v>34148</v>
          </cell>
          <cell r="X18">
            <v>97966</v>
          </cell>
          <cell r="Y18">
            <v>19121</v>
          </cell>
          <cell r="Z18" t="str">
            <v>12 до 20-11ч.</v>
          </cell>
          <cell r="AA18">
            <v>156753</v>
          </cell>
          <cell r="AB18">
            <v>4178</v>
          </cell>
          <cell r="AC18">
            <v>1587104</v>
          </cell>
          <cell r="AD18">
            <v>77724</v>
          </cell>
          <cell r="AE18">
            <v>218878</v>
          </cell>
          <cell r="AF18">
            <v>883219</v>
          </cell>
          <cell r="AG18">
            <v>997326</v>
          </cell>
          <cell r="AH18">
            <v>170039</v>
          </cell>
          <cell r="AI18">
            <v>133409</v>
          </cell>
          <cell r="AJ18">
            <v>57182</v>
          </cell>
          <cell r="AK18">
            <v>139354</v>
          </cell>
          <cell r="AL18">
            <v>15</v>
          </cell>
          <cell r="AM18">
            <v>4091726</v>
          </cell>
          <cell r="AN18">
            <v>1556701</v>
          </cell>
          <cell r="AO18">
            <v>682887</v>
          </cell>
          <cell r="AP18">
            <v>220413</v>
          </cell>
          <cell r="AQ18">
            <v>2856246</v>
          </cell>
          <cell r="AR18">
            <v>887241</v>
          </cell>
          <cell r="AS18">
            <v>13755</v>
          </cell>
          <cell r="AT18">
            <v>742</v>
          </cell>
          <cell r="AU18" t="str">
            <v>12 до 20-11ч.</v>
          </cell>
          <cell r="AV18">
            <v>38156</v>
          </cell>
          <cell r="AW18">
            <v>0</v>
          </cell>
          <cell r="AX18">
            <v>225320</v>
          </cell>
          <cell r="AY18">
            <v>10493</v>
          </cell>
          <cell r="AZ18">
            <v>273219</v>
          </cell>
          <cell r="BA18">
            <v>1753</v>
          </cell>
          <cell r="BB18">
            <v>416898</v>
          </cell>
          <cell r="BC18">
            <v>121260</v>
          </cell>
          <cell r="BD18">
            <v>421042</v>
          </cell>
          <cell r="BE18">
            <v>216</v>
          </cell>
          <cell r="BF18">
            <v>1153465</v>
          </cell>
          <cell r="BG18">
            <v>10753</v>
          </cell>
          <cell r="BH18">
            <v>1230142</v>
          </cell>
          <cell r="BI18">
            <v>23269</v>
          </cell>
          <cell r="BJ18">
            <v>100868</v>
          </cell>
          <cell r="BK18">
            <v>49149</v>
          </cell>
          <cell r="BL18">
            <v>48222</v>
          </cell>
          <cell r="BM18">
            <v>409925</v>
          </cell>
          <cell r="BN18">
            <v>836503</v>
          </cell>
          <cell r="BO18">
            <v>40967</v>
          </cell>
          <cell r="BP18">
            <v>62935</v>
          </cell>
          <cell r="BQ18">
            <v>18958</v>
          </cell>
        </row>
        <row r="19">
          <cell r="A19" t="str">
            <v>12 после 20-11ч.</v>
          </cell>
          <cell r="B19">
            <v>827380</v>
          </cell>
          <cell r="C19">
            <v>349725</v>
          </cell>
          <cell r="D19">
            <v>1516125</v>
          </cell>
          <cell r="E19">
            <v>7334053</v>
          </cell>
          <cell r="F19">
            <v>1086745</v>
          </cell>
          <cell r="G19">
            <v>5413912</v>
          </cell>
          <cell r="H19">
            <v>33276</v>
          </cell>
          <cell r="I19">
            <v>10698</v>
          </cell>
          <cell r="J19">
            <v>70344</v>
          </cell>
          <cell r="K19">
            <v>7017</v>
          </cell>
          <cell r="L19">
            <v>2734</v>
          </cell>
          <cell r="M19">
            <v>28256</v>
          </cell>
          <cell r="N19" t="str">
            <v>12 после 20-11ч.</v>
          </cell>
          <cell r="O19">
            <v>296078</v>
          </cell>
          <cell r="P19">
            <v>603007</v>
          </cell>
          <cell r="Q19">
            <v>183432</v>
          </cell>
          <cell r="R19">
            <v>186959</v>
          </cell>
          <cell r="S19">
            <v>326228</v>
          </cell>
          <cell r="T19">
            <v>630896</v>
          </cell>
          <cell r="U19">
            <v>52196</v>
          </cell>
          <cell r="W19">
            <v>34160</v>
          </cell>
          <cell r="X19">
            <v>97967</v>
          </cell>
          <cell r="Y19">
            <v>19121</v>
          </cell>
          <cell r="Z19" t="str">
            <v>12 после 20-11ч.</v>
          </cell>
          <cell r="AA19">
            <v>156777</v>
          </cell>
          <cell r="AB19">
            <v>4178</v>
          </cell>
          <cell r="AC19">
            <v>1587146</v>
          </cell>
          <cell r="AD19">
            <v>77724</v>
          </cell>
          <cell r="AE19">
            <v>218878</v>
          </cell>
          <cell r="AF19">
            <v>883316</v>
          </cell>
          <cell r="AG19">
            <v>997326</v>
          </cell>
          <cell r="AH19">
            <v>170193</v>
          </cell>
          <cell r="AI19">
            <v>133409</v>
          </cell>
          <cell r="AJ19">
            <v>57182</v>
          </cell>
          <cell r="AK19">
            <v>139373</v>
          </cell>
          <cell r="AL19">
            <v>15</v>
          </cell>
          <cell r="AM19">
            <v>4091728</v>
          </cell>
          <cell r="AN19">
            <v>1556701</v>
          </cell>
          <cell r="AO19">
            <v>682889</v>
          </cell>
          <cell r="AP19">
            <v>220413</v>
          </cell>
          <cell r="AQ19">
            <v>2856246</v>
          </cell>
          <cell r="AR19">
            <v>887241</v>
          </cell>
          <cell r="AS19">
            <v>13755</v>
          </cell>
          <cell r="AT19">
            <v>742</v>
          </cell>
          <cell r="AU19" t="str">
            <v>12 после 20-11ч.</v>
          </cell>
          <cell r="AV19">
            <v>38156</v>
          </cell>
          <cell r="AW19">
            <v>0</v>
          </cell>
          <cell r="AX19">
            <v>225326</v>
          </cell>
          <cell r="AY19">
            <v>10494</v>
          </cell>
          <cell r="AZ19">
            <v>273219</v>
          </cell>
          <cell r="BA19">
            <v>1753</v>
          </cell>
          <cell r="BB19">
            <v>416938</v>
          </cell>
          <cell r="BC19">
            <v>121276</v>
          </cell>
          <cell r="BD19">
            <v>421087</v>
          </cell>
          <cell r="BE19">
            <v>216</v>
          </cell>
          <cell r="BF19">
            <v>1153641</v>
          </cell>
          <cell r="BG19">
            <v>10753</v>
          </cell>
          <cell r="BH19">
            <v>1230221</v>
          </cell>
          <cell r="BI19">
            <v>23269</v>
          </cell>
          <cell r="BJ19">
            <v>100868</v>
          </cell>
          <cell r="BK19">
            <v>49149</v>
          </cell>
          <cell r="BL19">
            <v>48222</v>
          </cell>
          <cell r="BM19">
            <v>409975</v>
          </cell>
          <cell r="BN19">
            <v>836504</v>
          </cell>
          <cell r="BO19">
            <v>40972</v>
          </cell>
          <cell r="BP19">
            <v>62935</v>
          </cell>
          <cell r="BQ19">
            <v>18964</v>
          </cell>
        </row>
        <row r="20">
          <cell r="A20">
            <v>13</v>
          </cell>
          <cell r="B20">
            <v>827380</v>
          </cell>
          <cell r="C20">
            <v>349725</v>
          </cell>
          <cell r="D20">
            <v>1525440</v>
          </cell>
          <cell r="E20">
            <v>7334053</v>
          </cell>
          <cell r="F20">
            <v>1086745</v>
          </cell>
          <cell r="G20">
            <v>5413912</v>
          </cell>
          <cell r="H20">
            <v>33276</v>
          </cell>
          <cell r="I20">
            <v>10698</v>
          </cell>
          <cell r="J20">
            <v>70359</v>
          </cell>
          <cell r="K20">
            <v>7017</v>
          </cell>
          <cell r="L20">
            <v>2734</v>
          </cell>
          <cell r="M20">
            <v>28256</v>
          </cell>
          <cell r="N20">
            <v>13</v>
          </cell>
          <cell r="O20">
            <v>296078</v>
          </cell>
          <cell r="P20">
            <v>603198</v>
          </cell>
          <cell r="Q20">
            <v>183466</v>
          </cell>
          <cell r="R20">
            <v>186959</v>
          </cell>
          <cell r="S20">
            <v>326228</v>
          </cell>
          <cell r="T20">
            <v>630896</v>
          </cell>
          <cell r="U20">
            <v>52196</v>
          </cell>
          <cell r="W20">
            <v>34198</v>
          </cell>
          <cell r="X20">
            <v>97967</v>
          </cell>
          <cell r="Y20">
            <v>19121</v>
          </cell>
          <cell r="Z20">
            <v>13</v>
          </cell>
          <cell r="AA20">
            <v>157198</v>
          </cell>
          <cell r="AB20">
            <v>4180</v>
          </cell>
          <cell r="AC20">
            <v>1587403</v>
          </cell>
          <cell r="AD20">
            <v>77757</v>
          </cell>
          <cell r="AE20">
            <v>218932</v>
          </cell>
          <cell r="AF20">
            <v>883381</v>
          </cell>
          <cell r="AG20">
            <v>997343</v>
          </cell>
          <cell r="AH20">
            <v>170465</v>
          </cell>
          <cell r="AI20">
            <v>133409</v>
          </cell>
          <cell r="AJ20">
            <v>57340</v>
          </cell>
          <cell r="AK20">
            <v>139474</v>
          </cell>
          <cell r="AL20">
            <v>15</v>
          </cell>
          <cell r="AM20">
            <v>4091740</v>
          </cell>
          <cell r="AN20">
            <v>1556701</v>
          </cell>
          <cell r="AO20">
            <v>682902</v>
          </cell>
          <cell r="AP20">
            <v>220413</v>
          </cell>
          <cell r="AQ20">
            <v>2856246</v>
          </cell>
          <cell r="AR20">
            <v>887241</v>
          </cell>
          <cell r="AS20">
            <v>13755</v>
          </cell>
          <cell r="AT20">
            <v>742</v>
          </cell>
          <cell r="AU20">
            <v>13</v>
          </cell>
          <cell r="AV20">
            <v>38156</v>
          </cell>
          <cell r="AW20">
            <v>0</v>
          </cell>
          <cell r="AX20">
            <v>225405</v>
          </cell>
          <cell r="AY20">
            <v>10495</v>
          </cell>
          <cell r="AZ20">
            <v>273219</v>
          </cell>
          <cell r="BA20">
            <v>1754</v>
          </cell>
          <cell r="BB20">
            <v>417114</v>
          </cell>
          <cell r="BC20">
            <v>121349</v>
          </cell>
          <cell r="BD20">
            <v>421325</v>
          </cell>
          <cell r="BE20">
            <v>216</v>
          </cell>
          <cell r="BF20">
            <v>1154318</v>
          </cell>
          <cell r="BG20">
            <v>10753</v>
          </cell>
          <cell r="BH20">
            <v>1230650</v>
          </cell>
          <cell r="BI20">
            <v>23269</v>
          </cell>
          <cell r="BJ20">
            <v>100868</v>
          </cell>
          <cell r="BK20">
            <v>49149</v>
          </cell>
          <cell r="BL20">
            <v>48226</v>
          </cell>
          <cell r="BM20">
            <v>410229</v>
          </cell>
          <cell r="BN20">
            <v>836505</v>
          </cell>
          <cell r="BO20">
            <v>41004</v>
          </cell>
          <cell r="BP20">
            <v>62935</v>
          </cell>
          <cell r="BQ20">
            <v>18995</v>
          </cell>
        </row>
        <row r="21">
          <cell r="A21">
            <v>14</v>
          </cell>
          <cell r="B21">
            <v>827655</v>
          </cell>
          <cell r="C21">
            <v>349725</v>
          </cell>
          <cell r="D21">
            <v>1539466</v>
          </cell>
          <cell r="E21">
            <v>7334053</v>
          </cell>
          <cell r="F21">
            <v>1086745</v>
          </cell>
          <cell r="G21">
            <v>5413912</v>
          </cell>
          <cell r="H21">
            <v>33277</v>
          </cell>
          <cell r="I21">
            <v>10698</v>
          </cell>
          <cell r="J21">
            <v>70380</v>
          </cell>
          <cell r="K21">
            <v>7017</v>
          </cell>
          <cell r="L21">
            <v>2734</v>
          </cell>
          <cell r="M21">
            <v>28256</v>
          </cell>
          <cell r="N21">
            <v>14</v>
          </cell>
          <cell r="O21">
            <v>296078</v>
          </cell>
          <cell r="P21">
            <v>603438</v>
          </cell>
          <cell r="Q21">
            <v>183512</v>
          </cell>
          <cell r="R21">
            <v>186959</v>
          </cell>
          <cell r="S21">
            <v>326228</v>
          </cell>
          <cell r="T21">
            <v>630896</v>
          </cell>
          <cell r="U21">
            <v>52243</v>
          </cell>
          <cell r="W21">
            <v>34240</v>
          </cell>
          <cell r="X21">
            <v>97967</v>
          </cell>
          <cell r="Y21">
            <v>19121</v>
          </cell>
          <cell r="Z21">
            <v>14</v>
          </cell>
          <cell r="AA21">
            <v>157562</v>
          </cell>
          <cell r="AB21">
            <v>4180</v>
          </cell>
          <cell r="AC21">
            <v>1587587</v>
          </cell>
          <cell r="AD21">
            <v>77780</v>
          </cell>
          <cell r="AE21">
            <v>219187</v>
          </cell>
          <cell r="AF21">
            <v>883393</v>
          </cell>
          <cell r="AG21">
            <v>997635</v>
          </cell>
          <cell r="AH21">
            <v>170491</v>
          </cell>
          <cell r="AI21">
            <v>133409</v>
          </cell>
          <cell r="AJ21">
            <v>57340</v>
          </cell>
          <cell r="AK21">
            <v>139557</v>
          </cell>
          <cell r="AL21">
            <v>15</v>
          </cell>
          <cell r="AM21">
            <v>4091752</v>
          </cell>
          <cell r="AN21">
            <v>1556701</v>
          </cell>
          <cell r="AO21">
            <v>682915</v>
          </cell>
          <cell r="AP21">
            <v>220413</v>
          </cell>
          <cell r="AQ21">
            <v>2856246</v>
          </cell>
          <cell r="AR21">
            <v>887241</v>
          </cell>
          <cell r="AS21">
            <v>13755</v>
          </cell>
          <cell r="AT21">
            <v>742</v>
          </cell>
          <cell r="AU21">
            <v>14</v>
          </cell>
          <cell r="AV21">
            <v>38156</v>
          </cell>
          <cell r="AW21">
            <v>0</v>
          </cell>
          <cell r="AX21">
            <v>225471</v>
          </cell>
          <cell r="AY21">
            <v>10496</v>
          </cell>
          <cell r="AZ21">
            <v>273219</v>
          </cell>
          <cell r="BA21">
            <v>1755</v>
          </cell>
          <cell r="BB21">
            <v>417299</v>
          </cell>
          <cell r="BC21">
            <v>121428</v>
          </cell>
          <cell r="BD21">
            <v>421573</v>
          </cell>
          <cell r="BE21">
            <v>216</v>
          </cell>
          <cell r="BF21">
            <v>1154480</v>
          </cell>
          <cell r="BG21">
            <v>10753</v>
          </cell>
          <cell r="BH21">
            <v>1231215</v>
          </cell>
          <cell r="BI21">
            <v>23269</v>
          </cell>
          <cell r="BJ21">
            <v>100868</v>
          </cell>
          <cell r="BK21">
            <v>49149</v>
          </cell>
          <cell r="BL21">
            <v>48229</v>
          </cell>
          <cell r="BM21">
            <v>410572</v>
          </cell>
          <cell r="BN21">
            <v>836505</v>
          </cell>
          <cell r="BO21">
            <v>41038</v>
          </cell>
          <cell r="BP21">
            <v>62935</v>
          </cell>
          <cell r="BQ21">
            <v>19032</v>
          </cell>
        </row>
        <row r="22">
          <cell r="A22">
            <v>15</v>
          </cell>
          <cell r="B22">
            <v>835119</v>
          </cell>
          <cell r="C22">
            <v>349725</v>
          </cell>
          <cell r="D22">
            <v>1554012</v>
          </cell>
          <cell r="E22">
            <v>7334053</v>
          </cell>
          <cell r="F22">
            <v>1086745</v>
          </cell>
          <cell r="G22">
            <v>5413912</v>
          </cell>
          <cell r="H22">
            <v>33290</v>
          </cell>
          <cell r="I22">
            <v>10698</v>
          </cell>
          <cell r="J22">
            <v>70401</v>
          </cell>
          <cell r="K22">
            <v>7017</v>
          </cell>
          <cell r="L22">
            <v>2734</v>
          </cell>
          <cell r="M22">
            <v>28256</v>
          </cell>
          <cell r="N22">
            <v>15</v>
          </cell>
          <cell r="O22">
            <v>296129</v>
          </cell>
          <cell r="P22">
            <v>603438</v>
          </cell>
          <cell r="Q22">
            <v>183558</v>
          </cell>
          <cell r="R22">
            <v>186959</v>
          </cell>
          <cell r="S22">
            <v>326228</v>
          </cell>
          <cell r="T22">
            <v>630896</v>
          </cell>
          <cell r="U22">
            <v>52261</v>
          </cell>
          <cell r="W22">
            <v>34250</v>
          </cell>
          <cell r="X22">
            <v>97967</v>
          </cell>
          <cell r="Y22">
            <v>19121</v>
          </cell>
          <cell r="Z22">
            <v>15</v>
          </cell>
          <cell r="AA22">
            <v>158159</v>
          </cell>
          <cell r="AB22">
            <v>4180</v>
          </cell>
          <cell r="AC22">
            <v>1587866</v>
          </cell>
          <cell r="AD22">
            <v>77786</v>
          </cell>
          <cell r="AE22">
            <v>219706</v>
          </cell>
          <cell r="AF22">
            <v>883393</v>
          </cell>
          <cell r="AG22">
            <v>998322</v>
          </cell>
          <cell r="AH22">
            <v>170491</v>
          </cell>
          <cell r="AI22">
            <v>133409</v>
          </cell>
          <cell r="AJ22">
            <v>57340</v>
          </cell>
          <cell r="AK22">
            <v>139652</v>
          </cell>
          <cell r="AL22">
            <v>15</v>
          </cell>
          <cell r="AM22">
            <v>4091762</v>
          </cell>
          <cell r="AN22">
            <v>1556701</v>
          </cell>
          <cell r="AO22">
            <v>682926</v>
          </cell>
          <cell r="AP22">
            <v>220413</v>
          </cell>
          <cell r="AQ22">
            <v>2856246</v>
          </cell>
          <cell r="AR22">
            <v>887241</v>
          </cell>
          <cell r="AS22">
            <v>13755</v>
          </cell>
          <cell r="AT22">
            <v>742</v>
          </cell>
          <cell r="AU22">
            <v>15</v>
          </cell>
          <cell r="AV22">
            <v>38156</v>
          </cell>
          <cell r="AW22">
            <v>0</v>
          </cell>
          <cell r="AX22">
            <v>225540</v>
          </cell>
          <cell r="AY22">
            <v>10496</v>
          </cell>
          <cell r="AZ22">
            <v>273219</v>
          </cell>
          <cell r="BA22">
            <v>1756</v>
          </cell>
          <cell r="BB22">
            <v>417472</v>
          </cell>
          <cell r="BC22">
            <v>121502</v>
          </cell>
          <cell r="BD22">
            <v>421796</v>
          </cell>
          <cell r="BE22">
            <v>216</v>
          </cell>
          <cell r="BF22">
            <v>1154504</v>
          </cell>
          <cell r="BG22">
            <v>10753</v>
          </cell>
          <cell r="BH22">
            <v>1231921</v>
          </cell>
          <cell r="BI22">
            <v>23269</v>
          </cell>
          <cell r="BJ22">
            <v>100868</v>
          </cell>
          <cell r="BK22">
            <v>49149</v>
          </cell>
          <cell r="BL22">
            <v>48232</v>
          </cell>
          <cell r="BM22">
            <v>410750</v>
          </cell>
          <cell r="BN22">
            <v>836507</v>
          </cell>
          <cell r="BO22">
            <v>41070</v>
          </cell>
          <cell r="BP22">
            <v>62935</v>
          </cell>
          <cell r="BQ22">
            <v>19060</v>
          </cell>
        </row>
        <row r="23">
          <cell r="A23">
            <v>16</v>
          </cell>
          <cell r="B23">
            <v>845757</v>
          </cell>
          <cell r="C23">
            <v>349725</v>
          </cell>
          <cell r="D23">
            <v>1565833</v>
          </cell>
          <cell r="E23">
            <v>7334053</v>
          </cell>
          <cell r="F23">
            <v>1086745</v>
          </cell>
          <cell r="G23">
            <v>5413912</v>
          </cell>
          <cell r="H23">
            <v>33305</v>
          </cell>
          <cell r="I23">
            <v>10698</v>
          </cell>
          <cell r="J23">
            <v>70418</v>
          </cell>
          <cell r="K23">
            <v>7017</v>
          </cell>
          <cell r="L23">
            <v>2734</v>
          </cell>
          <cell r="M23">
            <v>28256</v>
          </cell>
          <cell r="N23">
            <v>16</v>
          </cell>
          <cell r="O23">
            <v>296188</v>
          </cell>
          <cell r="P23">
            <v>603843</v>
          </cell>
          <cell r="Q23">
            <v>183597</v>
          </cell>
          <cell r="R23">
            <v>186959</v>
          </cell>
          <cell r="S23">
            <v>326228</v>
          </cell>
          <cell r="T23">
            <v>630896</v>
          </cell>
          <cell r="U23">
            <v>52267</v>
          </cell>
          <cell r="W23">
            <v>34256</v>
          </cell>
          <cell r="X23">
            <v>97967</v>
          </cell>
          <cell r="Y23">
            <v>19121</v>
          </cell>
          <cell r="Z23">
            <v>16</v>
          </cell>
          <cell r="AA23">
            <v>158887</v>
          </cell>
          <cell r="AB23">
            <v>4180</v>
          </cell>
          <cell r="AC23">
            <v>1588194</v>
          </cell>
          <cell r="AD23">
            <v>77786</v>
          </cell>
          <cell r="AE23">
            <v>220189</v>
          </cell>
          <cell r="AF23">
            <v>883399</v>
          </cell>
          <cell r="AG23">
            <v>998963</v>
          </cell>
          <cell r="AH23">
            <v>170506</v>
          </cell>
          <cell r="AI23">
            <v>133409</v>
          </cell>
          <cell r="AJ23">
            <v>57340</v>
          </cell>
          <cell r="AK23">
            <v>139743</v>
          </cell>
          <cell r="AL23">
            <v>15</v>
          </cell>
          <cell r="AM23">
            <v>4091774</v>
          </cell>
          <cell r="AN23">
            <v>1556701</v>
          </cell>
          <cell r="AO23">
            <v>682938</v>
          </cell>
          <cell r="AP23">
            <v>220413</v>
          </cell>
          <cell r="AQ23">
            <v>2856246</v>
          </cell>
          <cell r="AR23">
            <v>887241</v>
          </cell>
          <cell r="AS23">
            <v>13755</v>
          </cell>
          <cell r="AT23">
            <v>742</v>
          </cell>
          <cell r="AU23">
            <v>16</v>
          </cell>
          <cell r="AV23">
            <v>38156</v>
          </cell>
          <cell r="AW23">
            <v>0</v>
          </cell>
          <cell r="AX23">
            <v>225612</v>
          </cell>
          <cell r="AY23">
            <v>10497</v>
          </cell>
          <cell r="AZ23">
            <v>273219</v>
          </cell>
          <cell r="BA23">
            <v>1756</v>
          </cell>
          <cell r="BB23">
            <v>417640</v>
          </cell>
          <cell r="BC23">
            <v>121571</v>
          </cell>
          <cell r="BD23">
            <v>422012</v>
          </cell>
          <cell r="BE23">
            <v>216</v>
          </cell>
          <cell r="BF23">
            <v>1154531</v>
          </cell>
          <cell r="BG23">
            <v>10753</v>
          </cell>
          <cell r="BH23">
            <v>1232623</v>
          </cell>
          <cell r="BI23">
            <v>23269</v>
          </cell>
          <cell r="BJ23">
            <v>100868</v>
          </cell>
          <cell r="BK23">
            <v>49149</v>
          </cell>
          <cell r="BL23">
            <v>48236</v>
          </cell>
          <cell r="BM23">
            <v>410925</v>
          </cell>
          <cell r="BN23">
            <v>836507</v>
          </cell>
          <cell r="BO23">
            <v>41090</v>
          </cell>
          <cell r="BP23">
            <v>62935</v>
          </cell>
          <cell r="BQ23">
            <v>19082</v>
          </cell>
        </row>
        <row r="24">
          <cell r="A24">
            <v>17</v>
          </cell>
          <cell r="B24">
            <v>855653</v>
          </cell>
          <cell r="C24">
            <v>349725</v>
          </cell>
          <cell r="D24">
            <v>1575804</v>
          </cell>
          <cell r="E24">
            <v>7334053</v>
          </cell>
          <cell r="F24">
            <v>1086745</v>
          </cell>
          <cell r="G24">
            <v>5413912</v>
          </cell>
          <cell r="H24">
            <v>33319</v>
          </cell>
          <cell r="I24">
            <v>10698</v>
          </cell>
          <cell r="J24">
            <v>70434</v>
          </cell>
          <cell r="K24">
            <v>7017</v>
          </cell>
          <cell r="L24">
            <v>2734</v>
          </cell>
          <cell r="M24">
            <v>28256</v>
          </cell>
          <cell r="N24">
            <v>17</v>
          </cell>
          <cell r="O24">
            <v>296246</v>
          </cell>
          <cell r="P24">
            <v>604049</v>
          </cell>
          <cell r="Q24">
            <v>183628</v>
          </cell>
          <cell r="R24">
            <v>186959</v>
          </cell>
          <cell r="S24">
            <v>326228</v>
          </cell>
          <cell r="T24">
            <v>630896</v>
          </cell>
          <cell r="U24">
            <v>52274</v>
          </cell>
          <cell r="W24">
            <v>34271</v>
          </cell>
          <cell r="X24">
            <v>97967</v>
          </cell>
          <cell r="Y24">
            <v>19121</v>
          </cell>
          <cell r="Z24">
            <v>17</v>
          </cell>
          <cell r="AA24">
            <v>159540</v>
          </cell>
          <cell r="AB24">
            <v>4180</v>
          </cell>
          <cell r="AC24">
            <v>1588459</v>
          </cell>
          <cell r="AD24">
            <v>77792</v>
          </cell>
          <cell r="AE24">
            <v>220574</v>
          </cell>
          <cell r="AF24">
            <v>883400</v>
          </cell>
          <cell r="AG24">
            <v>999447</v>
          </cell>
          <cell r="AH24">
            <v>170512</v>
          </cell>
          <cell r="AI24">
            <v>133409</v>
          </cell>
          <cell r="AJ24">
            <v>57340</v>
          </cell>
          <cell r="AK24">
            <v>139822</v>
          </cell>
          <cell r="AL24">
            <v>15</v>
          </cell>
          <cell r="AM24">
            <v>4091786</v>
          </cell>
          <cell r="AN24">
            <v>1556701</v>
          </cell>
          <cell r="AO24">
            <v>682951</v>
          </cell>
          <cell r="AP24">
            <v>220413</v>
          </cell>
          <cell r="AQ24">
            <v>2856246</v>
          </cell>
          <cell r="AR24">
            <v>887241</v>
          </cell>
          <cell r="AS24">
            <v>13755</v>
          </cell>
          <cell r="AT24">
            <v>742</v>
          </cell>
          <cell r="AU24">
            <v>17</v>
          </cell>
          <cell r="AV24">
            <v>38156</v>
          </cell>
          <cell r="AW24">
            <v>0</v>
          </cell>
          <cell r="AX24">
            <v>225683</v>
          </cell>
          <cell r="AY24">
            <v>10498</v>
          </cell>
          <cell r="AZ24">
            <v>273219</v>
          </cell>
          <cell r="BA24">
            <v>1757</v>
          </cell>
          <cell r="BB24">
            <v>417788</v>
          </cell>
          <cell r="BC24">
            <v>121631</v>
          </cell>
          <cell r="BD24">
            <v>422309</v>
          </cell>
          <cell r="BE24">
            <v>216</v>
          </cell>
          <cell r="BF24">
            <v>1154562</v>
          </cell>
          <cell r="BG24">
            <v>10753</v>
          </cell>
          <cell r="BH24">
            <v>1233364</v>
          </cell>
          <cell r="BI24">
            <v>23269</v>
          </cell>
          <cell r="BJ24">
            <v>100868</v>
          </cell>
          <cell r="BK24">
            <v>49149</v>
          </cell>
          <cell r="BL24">
            <v>48239</v>
          </cell>
          <cell r="BM24">
            <v>411116</v>
          </cell>
          <cell r="BN24">
            <v>836509</v>
          </cell>
          <cell r="BO24">
            <v>41110</v>
          </cell>
          <cell r="BP24">
            <v>62935</v>
          </cell>
          <cell r="BQ24">
            <v>19105</v>
          </cell>
        </row>
        <row r="25">
          <cell r="A25">
            <v>18</v>
          </cell>
          <cell r="B25">
            <v>868240</v>
          </cell>
          <cell r="C25">
            <v>349725</v>
          </cell>
          <cell r="D25">
            <v>1585666</v>
          </cell>
          <cell r="E25">
            <v>7334053</v>
          </cell>
          <cell r="F25">
            <v>1086745</v>
          </cell>
          <cell r="G25">
            <v>5413912</v>
          </cell>
          <cell r="H25">
            <v>33337</v>
          </cell>
          <cell r="I25">
            <v>10698</v>
          </cell>
          <cell r="J25">
            <v>70451</v>
          </cell>
          <cell r="K25">
            <v>7017</v>
          </cell>
          <cell r="L25">
            <v>2734</v>
          </cell>
          <cell r="M25">
            <v>28256</v>
          </cell>
          <cell r="N25">
            <v>18</v>
          </cell>
          <cell r="O25">
            <v>296321</v>
          </cell>
          <cell r="P25">
            <v>604247</v>
          </cell>
          <cell r="Q25">
            <v>183660</v>
          </cell>
          <cell r="R25">
            <v>186959</v>
          </cell>
          <cell r="S25">
            <v>326228</v>
          </cell>
          <cell r="T25">
            <v>630896</v>
          </cell>
          <cell r="U25">
            <v>52280</v>
          </cell>
          <cell r="W25">
            <v>34277</v>
          </cell>
          <cell r="X25">
            <v>97967</v>
          </cell>
          <cell r="Y25">
            <v>19121</v>
          </cell>
          <cell r="Z25">
            <v>18</v>
          </cell>
          <cell r="AA25">
            <v>160266</v>
          </cell>
          <cell r="AB25">
            <v>4180</v>
          </cell>
          <cell r="AC25">
            <v>1588805</v>
          </cell>
          <cell r="AD25">
            <v>77804</v>
          </cell>
          <cell r="AE25">
            <v>221039</v>
          </cell>
          <cell r="AF25">
            <v>883403</v>
          </cell>
          <cell r="AG25">
            <v>999965</v>
          </cell>
          <cell r="AH25">
            <v>170519</v>
          </cell>
          <cell r="AI25">
            <v>133505</v>
          </cell>
          <cell r="AJ25">
            <v>57340</v>
          </cell>
          <cell r="AK25">
            <v>139909</v>
          </cell>
          <cell r="AL25">
            <v>15</v>
          </cell>
          <cell r="AM25">
            <v>4091801</v>
          </cell>
          <cell r="AN25">
            <v>1556701</v>
          </cell>
          <cell r="AO25">
            <v>682966</v>
          </cell>
          <cell r="AP25">
            <v>220413</v>
          </cell>
          <cell r="AQ25">
            <v>2856246</v>
          </cell>
          <cell r="AR25">
            <v>887241</v>
          </cell>
          <cell r="AS25">
            <v>13755</v>
          </cell>
          <cell r="AT25">
            <v>742</v>
          </cell>
          <cell r="AU25">
            <v>18</v>
          </cell>
          <cell r="AV25">
            <v>38156</v>
          </cell>
          <cell r="AW25">
            <v>0</v>
          </cell>
          <cell r="AX25">
            <v>225751</v>
          </cell>
          <cell r="AY25">
            <v>10498</v>
          </cell>
          <cell r="AZ25">
            <v>273219</v>
          </cell>
          <cell r="BA25">
            <v>1758</v>
          </cell>
          <cell r="BB25">
            <v>417842</v>
          </cell>
          <cell r="BC25">
            <v>121643</v>
          </cell>
          <cell r="BD25">
            <v>422695</v>
          </cell>
          <cell r="BE25">
            <v>216</v>
          </cell>
          <cell r="BF25">
            <v>1154583</v>
          </cell>
          <cell r="BG25">
            <v>10753</v>
          </cell>
          <cell r="BH25">
            <v>1234063</v>
          </cell>
          <cell r="BI25">
            <v>23269</v>
          </cell>
          <cell r="BJ25">
            <v>100868</v>
          </cell>
          <cell r="BK25">
            <v>49149</v>
          </cell>
          <cell r="BL25">
            <v>48242</v>
          </cell>
          <cell r="BM25">
            <v>411338</v>
          </cell>
          <cell r="BN25">
            <v>836509</v>
          </cell>
          <cell r="BO25">
            <v>41130</v>
          </cell>
          <cell r="BP25">
            <v>62935</v>
          </cell>
          <cell r="BQ25">
            <v>19128</v>
          </cell>
        </row>
        <row r="26">
          <cell r="A26">
            <v>19</v>
          </cell>
          <cell r="B26">
            <v>879789</v>
          </cell>
          <cell r="C26">
            <v>349725</v>
          </cell>
          <cell r="D26">
            <v>1599327</v>
          </cell>
          <cell r="E26">
            <v>7334053</v>
          </cell>
          <cell r="F26">
            <v>1086745</v>
          </cell>
          <cell r="G26">
            <v>5413912</v>
          </cell>
          <cell r="H26">
            <v>33353</v>
          </cell>
          <cell r="I26">
            <v>10698</v>
          </cell>
          <cell r="J26">
            <v>70470</v>
          </cell>
          <cell r="K26">
            <v>7017</v>
          </cell>
          <cell r="L26">
            <v>2734</v>
          </cell>
          <cell r="M26">
            <v>28256</v>
          </cell>
          <cell r="N26">
            <v>19</v>
          </cell>
          <cell r="O26">
            <v>296387</v>
          </cell>
          <cell r="P26">
            <v>604428</v>
          </cell>
          <cell r="Q26">
            <v>183704</v>
          </cell>
          <cell r="R26">
            <v>186959</v>
          </cell>
          <cell r="S26">
            <v>326228</v>
          </cell>
          <cell r="T26">
            <v>630896</v>
          </cell>
          <cell r="U26">
            <v>52286</v>
          </cell>
          <cell r="W26">
            <v>34282</v>
          </cell>
          <cell r="X26">
            <v>97967</v>
          </cell>
          <cell r="Y26">
            <v>19121</v>
          </cell>
          <cell r="Z26">
            <v>19</v>
          </cell>
          <cell r="AA26">
            <v>161034</v>
          </cell>
          <cell r="AB26">
            <v>4180</v>
          </cell>
          <cell r="AC26">
            <v>1588862</v>
          </cell>
          <cell r="AD26">
            <v>77910</v>
          </cell>
          <cell r="AE26">
            <v>221775</v>
          </cell>
          <cell r="AF26">
            <v>883403</v>
          </cell>
          <cell r="AG26">
            <v>1000978</v>
          </cell>
          <cell r="AH26">
            <v>170519</v>
          </cell>
          <cell r="AI26">
            <v>133505</v>
          </cell>
          <cell r="AJ26">
            <v>57340</v>
          </cell>
          <cell r="AK26">
            <v>140007</v>
          </cell>
          <cell r="AL26">
            <v>15</v>
          </cell>
          <cell r="AM26">
            <v>4091813</v>
          </cell>
          <cell r="AN26">
            <v>1556701</v>
          </cell>
          <cell r="AO26">
            <v>682978</v>
          </cell>
          <cell r="AP26">
            <v>220413</v>
          </cell>
          <cell r="AQ26">
            <v>2856246</v>
          </cell>
          <cell r="AR26">
            <v>887241</v>
          </cell>
          <cell r="AS26">
            <v>13755</v>
          </cell>
          <cell r="AT26">
            <v>742</v>
          </cell>
          <cell r="AU26">
            <v>19</v>
          </cell>
          <cell r="AV26">
            <v>38156</v>
          </cell>
          <cell r="AW26">
            <v>0</v>
          </cell>
          <cell r="AX26">
            <v>225827</v>
          </cell>
          <cell r="AY26">
            <v>10501</v>
          </cell>
          <cell r="AZ26">
            <v>273237</v>
          </cell>
          <cell r="BA26">
            <v>1758</v>
          </cell>
          <cell r="BB26">
            <v>417921</v>
          </cell>
          <cell r="BC26">
            <v>121662</v>
          </cell>
          <cell r="BD26">
            <v>423035</v>
          </cell>
          <cell r="BE26">
            <v>216</v>
          </cell>
          <cell r="BF26">
            <v>1154824</v>
          </cell>
          <cell r="BG26">
            <v>10753</v>
          </cell>
          <cell r="BH26">
            <v>1234569</v>
          </cell>
          <cell r="BI26">
            <v>23269</v>
          </cell>
          <cell r="BJ26">
            <v>100868</v>
          </cell>
          <cell r="BK26">
            <v>49149</v>
          </cell>
          <cell r="BL26">
            <v>48247</v>
          </cell>
          <cell r="BM26">
            <v>411680</v>
          </cell>
          <cell r="BN26">
            <v>836510</v>
          </cell>
          <cell r="BO26">
            <v>41150</v>
          </cell>
          <cell r="BP26">
            <v>62935</v>
          </cell>
          <cell r="BQ26">
            <v>19161</v>
          </cell>
        </row>
        <row r="27">
          <cell r="A27">
            <v>20</v>
          </cell>
          <cell r="B27">
            <v>890725</v>
          </cell>
          <cell r="C27">
            <v>349725</v>
          </cell>
          <cell r="D27">
            <v>1613880</v>
          </cell>
          <cell r="E27">
            <v>7334053</v>
          </cell>
          <cell r="F27">
            <v>1086745</v>
          </cell>
          <cell r="G27">
            <v>5413912</v>
          </cell>
          <cell r="H27">
            <v>33368</v>
          </cell>
          <cell r="I27">
            <v>10698</v>
          </cell>
          <cell r="J27">
            <v>70491</v>
          </cell>
          <cell r="K27">
            <v>7017</v>
          </cell>
          <cell r="L27">
            <v>2734</v>
          </cell>
          <cell r="M27">
            <v>28256</v>
          </cell>
          <cell r="N27">
            <v>20</v>
          </cell>
          <cell r="O27">
            <v>296454</v>
          </cell>
          <cell r="P27">
            <v>604612</v>
          </cell>
          <cell r="Q27">
            <v>183750</v>
          </cell>
          <cell r="R27">
            <v>186959</v>
          </cell>
          <cell r="S27">
            <v>326228</v>
          </cell>
          <cell r="T27">
            <v>630896</v>
          </cell>
          <cell r="U27">
            <v>52292</v>
          </cell>
          <cell r="W27">
            <v>34289</v>
          </cell>
          <cell r="X27">
            <v>97967</v>
          </cell>
          <cell r="Y27">
            <v>19121</v>
          </cell>
          <cell r="Z27">
            <v>20</v>
          </cell>
          <cell r="AA27">
            <v>161825</v>
          </cell>
          <cell r="AB27">
            <v>4180</v>
          </cell>
          <cell r="AC27">
            <v>1589124</v>
          </cell>
          <cell r="AD27">
            <v>78010</v>
          </cell>
          <cell r="AE27">
            <v>222431</v>
          </cell>
          <cell r="AF27">
            <v>883403</v>
          </cell>
          <cell r="AG27">
            <v>1001859</v>
          </cell>
          <cell r="AH27">
            <v>170520</v>
          </cell>
          <cell r="AI27">
            <v>133505</v>
          </cell>
          <cell r="AJ27">
            <v>57340</v>
          </cell>
          <cell r="AK27">
            <v>140109</v>
          </cell>
          <cell r="AL27">
            <v>15</v>
          </cell>
          <cell r="AM27">
            <v>4091830</v>
          </cell>
          <cell r="AN27">
            <v>1556701</v>
          </cell>
          <cell r="AO27">
            <v>682996</v>
          </cell>
          <cell r="AP27">
            <v>220413</v>
          </cell>
          <cell r="AQ27">
            <v>2856246</v>
          </cell>
          <cell r="AR27">
            <v>887241</v>
          </cell>
          <cell r="AS27">
            <v>13755</v>
          </cell>
          <cell r="AT27">
            <v>742</v>
          </cell>
          <cell r="AU27">
            <v>20</v>
          </cell>
          <cell r="AV27">
            <v>38156</v>
          </cell>
          <cell r="AW27">
            <v>0</v>
          </cell>
          <cell r="AX27">
            <v>225904</v>
          </cell>
          <cell r="AY27">
            <v>10503</v>
          </cell>
          <cell r="AZ27">
            <v>273237</v>
          </cell>
          <cell r="BA27">
            <v>1759</v>
          </cell>
          <cell r="BB27">
            <v>418000</v>
          </cell>
          <cell r="BC27">
            <v>121681</v>
          </cell>
          <cell r="BD27">
            <v>423398</v>
          </cell>
          <cell r="BE27">
            <v>216</v>
          </cell>
          <cell r="BF27">
            <v>1155021</v>
          </cell>
          <cell r="BG27">
            <v>10753</v>
          </cell>
          <cell r="BH27">
            <v>1235113</v>
          </cell>
          <cell r="BI27">
            <v>23269</v>
          </cell>
          <cell r="BJ27">
            <v>100868</v>
          </cell>
          <cell r="BK27">
            <v>49149</v>
          </cell>
          <cell r="BL27">
            <v>48250</v>
          </cell>
          <cell r="BM27">
            <v>411793</v>
          </cell>
          <cell r="BN27">
            <v>836690</v>
          </cell>
          <cell r="BO27">
            <v>41170</v>
          </cell>
          <cell r="BP27">
            <v>62935</v>
          </cell>
          <cell r="BQ27">
            <v>19195</v>
          </cell>
        </row>
        <row r="28">
          <cell r="A28">
            <v>21</v>
          </cell>
          <cell r="B28">
            <v>902802</v>
          </cell>
          <cell r="C28">
            <v>349725</v>
          </cell>
          <cell r="D28">
            <v>1628341</v>
          </cell>
          <cell r="E28">
            <v>7334053</v>
          </cell>
          <cell r="F28">
            <v>1086745</v>
          </cell>
          <cell r="G28">
            <v>5413912</v>
          </cell>
          <cell r="H28">
            <v>33385</v>
          </cell>
          <cell r="I28">
            <v>10698</v>
          </cell>
          <cell r="J28">
            <v>70512</v>
          </cell>
          <cell r="K28">
            <v>7017</v>
          </cell>
          <cell r="L28">
            <v>2734</v>
          </cell>
          <cell r="M28">
            <v>28256</v>
          </cell>
          <cell r="N28">
            <v>21</v>
          </cell>
          <cell r="O28">
            <v>296528</v>
          </cell>
          <cell r="P28">
            <v>604795</v>
          </cell>
          <cell r="Q28">
            <v>183795</v>
          </cell>
          <cell r="R28">
            <v>186959</v>
          </cell>
          <cell r="S28">
            <v>326228</v>
          </cell>
          <cell r="T28">
            <v>630896</v>
          </cell>
          <cell r="U28">
            <v>52298</v>
          </cell>
          <cell r="W28">
            <v>34295</v>
          </cell>
          <cell r="X28">
            <v>97967</v>
          </cell>
          <cell r="Y28">
            <v>19121</v>
          </cell>
          <cell r="Z28">
            <v>21</v>
          </cell>
          <cell r="AA28">
            <v>162552</v>
          </cell>
          <cell r="AB28">
            <v>4180</v>
          </cell>
          <cell r="AC28">
            <v>1589532</v>
          </cell>
          <cell r="AD28">
            <v>78012</v>
          </cell>
          <cell r="AE28">
            <v>223056</v>
          </cell>
          <cell r="AF28">
            <v>883403</v>
          </cell>
          <cell r="AG28">
            <v>1002687</v>
          </cell>
          <cell r="AH28">
            <v>170520</v>
          </cell>
          <cell r="AI28">
            <v>133505</v>
          </cell>
          <cell r="AJ28">
            <v>57340</v>
          </cell>
          <cell r="AK28">
            <v>140210</v>
          </cell>
          <cell r="AL28">
            <v>15</v>
          </cell>
          <cell r="AM28">
            <v>4091861</v>
          </cell>
          <cell r="AN28">
            <v>1556701</v>
          </cell>
          <cell r="AO28">
            <v>683017</v>
          </cell>
          <cell r="AP28">
            <v>220413</v>
          </cell>
          <cell r="AQ28">
            <v>2856246</v>
          </cell>
          <cell r="AR28">
            <v>887241</v>
          </cell>
          <cell r="AS28">
            <v>13755</v>
          </cell>
          <cell r="AT28">
            <v>742</v>
          </cell>
          <cell r="AU28">
            <v>21</v>
          </cell>
          <cell r="AV28">
            <v>38156</v>
          </cell>
          <cell r="AW28">
            <v>0</v>
          </cell>
          <cell r="AX28">
            <v>225972</v>
          </cell>
          <cell r="AY28">
            <v>10503</v>
          </cell>
          <cell r="AZ28">
            <v>273237</v>
          </cell>
          <cell r="BA28">
            <v>1760</v>
          </cell>
          <cell r="BB28">
            <v>418077</v>
          </cell>
          <cell r="BC28">
            <v>121697</v>
          </cell>
          <cell r="BD28">
            <v>423739</v>
          </cell>
          <cell r="BE28">
            <v>216</v>
          </cell>
          <cell r="BF28">
            <v>1155408</v>
          </cell>
          <cell r="BG28">
            <v>10753</v>
          </cell>
          <cell r="BH28">
            <v>1235528</v>
          </cell>
          <cell r="BI28">
            <v>23269</v>
          </cell>
          <cell r="BJ28">
            <v>100868</v>
          </cell>
          <cell r="BK28">
            <v>49149</v>
          </cell>
          <cell r="BL28">
            <v>48255</v>
          </cell>
          <cell r="BM28">
            <v>412034</v>
          </cell>
          <cell r="BN28">
            <v>836790</v>
          </cell>
          <cell r="BO28">
            <v>41191</v>
          </cell>
          <cell r="BP28">
            <v>62935</v>
          </cell>
          <cell r="BQ28">
            <v>19230</v>
          </cell>
        </row>
        <row r="29">
          <cell r="A29">
            <v>22</v>
          </cell>
          <cell r="B29">
            <v>912990</v>
          </cell>
          <cell r="C29">
            <v>349725</v>
          </cell>
          <cell r="D29">
            <v>1641285</v>
          </cell>
          <cell r="E29">
            <v>7334053</v>
          </cell>
          <cell r="F29">
            <v>1086745</v>
          </cell>
          <cell r="G29">
            <v>5413912</v>
          </cell>
          <cell r="H29">
            <v>33398</v>
          </cell>
          <cell r="I29">
            <v>10698</v>
          </cell>
          <cell r="J29">
            <v>70532</v>
          </cell>
          <cell r="K29">
            <v>7017</v>
          </cell>
          <cell r="L29">
            <v>2734</v>
          </cell>
          <cell r="M29">
            <v>28256</v>
          </cell>
          <cell r="N29">
            <v>22</v>
          </cell>
          <cell r="O29">
            <v>296585</v>
          </cell>
          <cell r="P29">
            <v>604972</v>
          </cell>
          <cell r="Q29">
            <v>183838</v>
          </cell>
          <cell r="R29">
            <v>186959</v>
          </cell>
          <cell r="S29">
            <v>326228</v>
          </cell>
          <cell r="T29">
            <v>630896</v>
          </cell>
          <cell r="U29">
            <v>52304</v>
          </cell>
          <cell r="W29">
            <v>34301</v>
          </cell>
          <cell r="X29">
            <v>97967</v>
          </cell>
          <cell r="Y29">
            <v>19121</v>
          </cell>
          <cell r="Z29">
            <v>22</v>
          </cell>
          <cell r="AA29">
            <v>162863</v>
          </cell>
          <cell r="AB29">
            <v>4180</v>
          </cell>
          <cell r="AC29">
            <v>1589989</v>
          </cell>
          <cell r="AD29">
            <v>78012</v>
          </cell>
          <cell r="AE29">
            <v>223651</v>
          </cell>
          <cell r="AF29">
            <v>883403</v>
          </cell>
          <cell r="AG29">
            <v>1003468</v>
          </cell>
          <cell r="AH29">
            <v>170520</v>
          </cell>
          <cell r="AI29">
            <v>133505</v>
          </cell>
          <cell r="AJ29">
            <v>57340</v>
          </cell>
          <cell r="AK29">
            <v>140314</v>
          </cell>
          <cell r="AL29">
            <v>15</v>
          </cell>
          <cell r="AM29">
            <v>4091912</v>
          </cell>
          <cell r="AN29">
            <v>1556701</v>
          </cell>
          <cell r="AO29">
            <v>683044</v>
          </cell>
          <cell r="AP29">
            <v>220413</v>
          </cell>
          <cell r="AQ29">
            <v>2856246</v>
          </cell>
          <cell r="AR29">
            <v>887241</v>
          </cell>
          <cell r="AS29">
            <v>13755</v>
          </cell>
          <cell r="AT29">
            <v>742</v>
          </cell>
          <cell r="AU29">
            <v>22</v>
          </cell>
          <cell r="AV29">
            <v>38156</v>
          </cell>
          <cell r="AW29">
            <v>0</v>
          </cell>
          <cell r="AX29">
            <v>226076</v>
          </cell>
          <cell r="AY29">
            <v>10527</v>
          </cell>
          <cell r="AZ29">
            <v>273237</v>
          </cell>
          <cell r="BA29">
            <v>1760</v>
          </cell>
          <cell r="BB29">
            <v>418154</v>
          </cell>
          <cell r="BC29">
            <v>121712</v>
          </cell>
          <cell r="BD29">
            <v>424069</v>
          </cell>
          <cell r="BE29">
            <v>216</v>
          </cell>
          <cell r="BF29">
            <v>1155810</v>
          </cell>
          <cell r="BG29">
            <v>10753</v>
          </cell>
          <cell r="BH29">
            <v>1235869</v>
          </cell>
          <cell r="BI29">
            <v>23269</v>
          </cell>
          <cell r="BJ29">
            <v>100868</v>
          </cell>
          <cell r="BK29">
            <v>49149</v>
          </cell>
          <cell r="BL29">
            <v>48259</v>
          </cell>
          <cell r="BM29">
            <v>412207</v>
          </cell>
          <cell r="BN29">
            <v>836793</v>
          </cell>
          <cell r="BO29">
            <v>41211</v>
          </cell>
          <cell r="BP29">
            <v>62935</v>
          </cell>
          <cell r="BQ29">
            <v>19251</v>
          </cell>
        </row>
        <row r="30">
          <cell r="A30">
            <v>23</v>
          </cell>
          <cell r="B30">
            <v>923169</v>
          </cell>
          <cell r="C30">
            <v>349725</v>
          </cell>
          <cell r="D30">
            <v>1651884</v>
          </cell>
          <cell r="E30">
            <v>7334053</v>
          </cell>
          <cell r="F30">
            <v>1086745</v>
          </cell>
          <cell r="G30">
            <v>5413912</v>
          </cell>
          <cell r="H30">
            <v>33413</v>
          </cell>
          <cell r="I30">
            <v>10698</v>
          </cell>
          <cell r="J30">
            <v>70548</v>
          </cell>
          <cell r="K30">
            <v>7017</v>
          </cell>
          <cell r="L30">
            <v>2734</v>
          </cell>
          <cell r="M30">
            <v>28256</v>
          </cell>
          <cell r="N30">
            <v>23</v>
          </cell>
          <cell r="O30">
            <v>296642</v>
          </cell>
          <cell r="P30">
            <v>605153</v>
          </cell>
          <cell r="Q30">
            <v>183870</v>
          </cell>
          <cell r="R30">
            <v>186959</v>
          </cell>
          <cell r="S30">
            <v>326228</v>
          </cell>
          <cell r="T30">
            <v>630896</v>
          </cell>
          <cell r="U30">
            <v>52310</v>
          </cell>
          <cell r="W30">
            <v>34306</v>
          </cell>
          <cell r="X30">
            <v>97967</v>
          </cell>
          <cell r="Y30">
            <v>19121</v>
          </cell>
          <cell r="Z30">
            <v>23</v>
          </cell>
          <cell r="AA30">
            <v>163031</v>
          </cell>
          <cell r="AB30">
            <v>4180</v>
          </cell>
          <cell r="AC30">
            <v>1590370</v>
          </cell>
          <cell r="AD30">
            <v>78012</v>
          </cell>
          <cell r="AE30">
            <v>224221</v>
          </cell>
          <cell r="AF30">
            <v>883403</v>
          </cell>
          <cell r="AG30">
            <v>1004226</v>
          </cell>
          <cell r="AH30">
            <v>170520</v>
          </cell>
          <cell r="AI30">
            <v>133505</v>
          </cell>
          <cell r="AJ30">
            <v>57340</v>
          </cell>
          <cell r="AK30">
            <v>140416</v>
          </cell>
          <cell r="AL30">
            <v>15</v>
          </cell>
          <cell r="AM30">
            <v>4091955</v>
          </cell>
          <cell r="AN30">
            <v>1556701</v>
          </cell>
          <cell r="AO30">
            <v>683079</v>
          </cell>
          <cell r="AP30">
            <v>220413</v>
          </cell>
          <cell r="AQ30">
            <v>2856246</v>
          </cell>
          <cell r="AR30">
            <v>887241</v>
          </cell>
          <cell r="AS30">
            <v>13755</v>
          </cell>
          <cell r="AT30">
            <v>742</v>
          </cell>
          <cell r="AU30">
            <v>23</v>
          </cell>
          <cell r="AV30">
            <v>38156</v>
          </cell>
          <cell r="AW30">
            <v>0</v>
          </cell>
          <cell r="AX30">
            <v>226147</v>
          </cell>
          <cell r="AY30">
            <v>10527</v>
          </cell>
          <cell r="AZ30">
            <v>273237</v>
          </cell>
          <cell r="BA30">
            <v>1761</v>
          </cell>
          <cell r="BB30">
            <v>418228</v>
          </cell>
          <cell r="BC30">
            <v>121725</v>
          </cell>
          <cell r="BD30">
            <v>424386</v>
          </cell>
          <cell r="BE30">
            <v>216</v>
          </cell>
          <cell r="BF30">
            <v>1156203</v>
          </cell>
          <cell r="BG30">
            <v>10753</v>
          </cell>
          <cell r="BH30">
            <v>1236211</v>
          </cell>
          <cell r="BI30">
            <v>23269</v>
          </cell>
          <cell r="BJ30">
            <v>100868</v>
          </cell>
          <cell r="BK30">
            <v>49149</v>
          </cell>
          <cell r="BL30">
            <v>48261</v>
          </cell>
          <cell r="BM30">
            <v>412426</v>
          </cell>
          <cell r="BN30">
            <v>836796</v>
          </cell>
          <cell r="BO30">
            <v>41231</v>
          </cell>
          <cell r="BP30">
            <v>62935</v>
          </cell>
          <cell r="BQ30">
            <v>19276</v>
          </cell>
        </row>
        <row r="31">
          <cell r="A31">
            <v>24</v>
          </cell>
          <cell r="B31">
            <v>933338</v>
          </cell>
          <cell r="C31">
            <v>349725</v>
          </cell>
          <cell r="D31">
            <v>1664708</v>
          </cell>
          <cell r="E31">
            <v>7334053</v>
          </cell>
          <cell r="F31">
            <v>1086745</v>
          </cell>
          <cell r="G31">
            <v>5413912</v>
          </cell>
          <cell r="H31">
            <v>33427</v>
          </cell>
          <cell r="I31">
            <v>10698</v>
          </cell>
          <cell r="J31">
            <v>70567</v>
          </cell>
          <cell r="K31">
            <v>7017</v>
          </cell>
          <cell r="L31">
            <v>2734</v>
          </cell>
          <cell r="M31">
            <v>28256</v>
          </cell>
          <cell r="N31">
            <v>24</v>
          </cell>
          <cell r="O31">
            <v>296700</v>
          </cell>
          <cell r="P31">
            <v>605303</v>
          </cell>
          <cell r="Q31">
            <v>183913</v>
          </cell>
          <cell r="R31">
            <v>186959</v>
          </cell>
          <cell r="S31">
            <v>326228</v>
          </cell>
          <cell r="T31">
            <v>630896</v>
          </cell>
          <cell r="U31">
            <v>52316</v>
          </cell>
          <cell r="W31">
            <v>34313</v>
          </cell>
          <cell r="X31">
            <v>97967</v>
          </cell>
          <cell r="Y31">
            <v>19121</v>
          </cell>
          <cell r="Z31">
            <v>24</v>
          </cell>
          <cell r="AA31">
            <v>163200</v>
          </cell>
          <cell r="AB31">
            <v>4180</v>
          </cell>
          <cell r="AC31">
            <v>1590789</v>
          </cell>
          <cell r="AD31">
            <v>78012</v>
          </cell>
          <cell r="AE31">
            <v>224856</v>
          </cell>
          <cell r="AF31">
            <v>883403</v>
          </cell>
          <cell r="AG31">
            <v>1005083</v>
          </cell>
          <cell r="AH31">
            <v>170520</v>
          </cell>
          <cell r="AI31">
            <v>133505</v>
          </cell>
          <cell r="AJ31">
            <v>57340</v>
          </cell>
          <cell r="AK31">
            <v>140481</v>
          </cell>
          <cell r="AL31">
            <v>15</v>
          </cell>
          <cell r="AM31">
            <v>4092004</v>
          </cell>
          <cell r="AN31">
            <v>1556701</v>
          </cell>
          <cell r="AO31">
            <v>683116</v>
          </cell>
          <cell r="AP31">
            <v>220413</v>
          </cell>
          <cell r="AQ31">
            <v>2856246</v>
          </cell>
          <cell r="AR31">
            <v>887241</v>
          </cell>
          <cell r="AS31">
            <v>13813</v>
          </cell>
          <cell r="AT31">
            <v>742</v>
          </cell>
          <cell r="AU31">
            <v>24</v>
          </cell>
          <cell r="AV31">
            <v>38156</v>
          </cell>
          <cell r="AW31">
            <v>0</v>
          </cell>
          <cell r="AX31">
            <v>226215</v>
          </cell>
          <cell r="AY31">
            <v>10527</v>
          </cell>
          <cell r="AZ31">
            <v>273237</v>
          </cell>
          <cell r="BA31">
            <v>1762</v>
          </cell>
          <cell r="BB31">
            <v>418308</v>
          </cell>
          <cell r="BC31">
            <v>121730</v>
          </cell>
          <cell r="BD31">
            <v>424745</v>
          </cell>
          <cell r="BE31">
            <v>216</v>
          </cell>
          <cell r="BF31">
            <v>1156596</v>
          </cell>
          <cell r="BG31">
            <v>10753</v>
          </cell>
          <cell r="BH31">
            <v>1236597</v>
          </cell>
          <cell r="BI31">
            <v>23269</v>
          </cell>
          <cell r="BJ31">
            <v>100868</v>
          </cell>
          <cell r="BK31">
            <v>49149</v>
          </cell>
          <cell r="BL31">
            <v>48265</v>
          </cell>
          <cell r="BM31">
            <v>412670</v>
          </cell>
          <cell r="BN31">
            <v>836799</v>
          </cell>
          <cell r="BO31">
            <v>41248</v>
          </cell>
          <cell r="BP31">
            <v>62935</v>
          </cell>
          <cell r="BQ31">
            <v>19301</v>
          </cell>
        </row>
        <row r="32">
          <cell r="A32">
            <v>25</v>
          </cell>
          <cell r="B32">
            <v>944072</v>
          </cell>
          <cell r="C32">
            <v>349725</v>
          </cell>
          <cell r="D32">
            <v>1678374</v>
          </cell>
          <cell r="E32">
            <v>7334053</v>
          </cell>
          <cell r="F32">
            <v>1086745</v>
          </cell>
          <cell r="G32">
            <v>5413912</v>
          </cell>
          <cell r="H32">
            <v>33443</v>
          </cell>
          <cell r="I32">
            <v>10698</v>
          </cell>
          <cell r="J32">
            <v>70587</v>
          </cell>
          <cell r="K32">
            <v>7017</v>
          </cell>
          <cell r="L32">
            <v>2734</v>
          </cell>
          <cell r="M32">
            <v>28256</v>
          </cell>
          <cell r="N32">
            <v>25</v>
          </cell>
          <cell r="O32">
            <v>296763</v>
          </cell>
          <cell r="P32">
            <v>605480</v>
          </cell>
          <cell r="Q32">
            <v>183956</v>
          </cell>
          <cell r="R32">
            <v>186959</v>
          </cell>
          <cell r="S32">
            <v>326228</v>
          </cell>
          <cell r="T32">
            <v>630896</v>
          </cell>
          <cell r="U32">
            <v>52322</v>
          </cell>
          <cell r="W32">
            <v>34323</v>
          </cell>
          <cell r="X32">
            <v>97967</v>
          </cell>
          <cell r="Y32">
            <v>19121</v>
          </cell>
          <cell r="Z32">
            <v>25</v>
          </cell>
          <cell r="AA32">
            <v>163371</v>
          </cell>
          <cell r="AB32">
            <v>4180</v>
          </cell>
          <cell r="AC32">
            <v>1591246</v>
          </cell>
          <cell r="AD32">
            <v>78012</v>
          </cell>
          <cell r="AE32">
            <v>225450</v>
          </cell>
          <cell r="AF32">
            <v>883403</v>
          </cell>
          <cell r="AG32">
            <v>1005981</v>
          </cell>
          <cell r="AH32">
            <v>170520</v>
          </cell>
          <cell r="AI32">
            <v>133636</v>
          </cell>
          <cell r="AJ32">
            <v>57340</v>
          </cell>
          <cell r="AK32">
            <v>140481</v>
          </cell>
          <cell r="AL32">
            <v>15</v>
          </cell>
          <cell r="AM32">
            <v>4092054</v>
          </cell>
          <cell r="AN32">
            <v>1556701</v>
          </cell>
          <cell r="AO32">
            <v>683150</v>
          </cell>
          <cell r="AP32">
            <v>220413</v>
          </cell>
          <cell r="AQ32">
            <v>2856246</v>
          </cell>
          <cell r="AR32">
            <v>887241</v>
          </cell>
          <cell r="AS32">
            <v>13922</v>
          </cell>
          <cell r="AT32">
            <v>742</v>
          </cell>
          <cell r="AU32">
            <v>25</v>
          </cell>
          <cell r="AV32">
            <v>38156</v>
          </cell>
          <cell r="AW32">
            <v>0</v>
          </cell>
          <cell r="AX32">
            <v>226283</v>
          </cell>
          <cell r="AY32">
            <v>10527</v>
          </cell>
          <cell r="AZ32">
            <v>273237</v>
          </cell>
          <cell r="BA32">
            <v>1762</v>
          </cell>
          <cell r="BB32">
            <v>418406</v>
          </cell>
          <cell r="BC32">
            <v>121762</v>
          </cell>
          <cell r="BD32">
            <v>425106</v>
          </cell>
          <cell r="BE32">
            <v>216</v>
          </cell>
          <cell r="BF32">
            <v>1157001</v>
          </cell>
          <cell r="BG32">
            <v>10753</v>
          </cell>
          <cell r="BH32">
            <v>1236999</v>
          </cell>
          <cell r="BI32">
            <v>23269</v>
          </cell>
          <cell r="BJ32">
            <v>100868</v>
          </cell>
          <cell r="BK32">
            <v>49149</v>
          </cell>
          <cell r="BL32">
            <v>48270</v>
          </cell>
          <cell r="BM32">
            <v>412961</v>
          </cell>
          <cell r="BN32">
            <v>836801</v>
          </cell>
          <cell r="BO32">
            <v>41270</v>
          </cell>
          <cell r="BP32">
            <v>62935</v>
          </cell>
          <cell r="BQ32">
            <v>19331</v>
          </cell>
        </row>
        <row r="33">
          <cell r="A33">
            <v>26</v>
          </cell>
          <cell r="B33">
            <v>956289</v>
          </cell>
          <cell r="C33">
            <v>349725</v>
          </cell>
          <cell r="D33">
            <v>1692771</v>
          </cell>
          <cell r="E33">
            <v>7334053</v>
          </cell>
          <cell r="F33">
            <v>1087934</v>
          </cell>
          <cell r="G33">
            <v>5413912</v>
          </cell>
          <cell r="H33">
            <v>33459</v>
          </cell>
          <cell r="I33">
            <v>10698</v>
          </cell>
          <cell r="J33">
            <v>70609</v>
          </cell>
          <cell r="K33">
            <v>7017</v>
          </cell>
          <cell r="L33">
            <v>2736</v>
          </cell>
          <cell r="M33">
            <v>28256</v>
          </cell>
          <cell r="N33">
            <v>26</v>
          </cell>
          <cell r="O33">
            <v>296835</v>
          </cell>
          <cell r="P33">
            <v>605679</v>
          </cell>
          <cell r="Q33">
            <v>184003</v>
          </cell>
          <cell r="R33">
            <v>186959</v>
          </cell>
          <cell r="S33">
            <v>326232</v>
          </cell>
          <cell r="T33">
            <v>630896</v>
          </cell>
          <cell r="U33">
            <v>52329</v>
          </cell>
          <cell r="W33">
            <v>34362</v>
          </cell>
          <cell r="X33">
            <v>97967</v>
          </cell>
          <cell r="Y33">
            <v>19121</v>
          </cell>
          <cell r="Z33">
            <v>26</v>
          </cell>
          <cell r="AA33">
            <v>163471</v>
          </cell>
          <cell r="AB33">
            <v>4180</v>
          </cell>
          <cell r="AC33">
            <v>1591826</v>
          </cell>
          <cell r="AD33">
            <v>78012</v>
          </cell>
          <cell r="AE33">
            <v>226278</v>
          </cell>
          <cell r="AF33">
            <v>883403</v>
          </cell>
          <cell r="AG33">
            <v>1007113</v>
          </cell>
          <cell r="AH33">
            <v>170520</v>
          </cell>
          <cell r="AI33">
            <v>133636</v>
          </cell>
          <cell r="AJ33">
            <v>57340</v>
          </cell>
          <cell r="AK33">
            <v>140481</v>
          </cell>
          <cell r="AL33">
            <v>15</v>
          </cell>
          <cell r="AM33">
            <v>4092097</v>
          </cell>
          <cell r="AN33">
            <v>1556701</v>
          </cell>
          <cell r="AO33">
            <v>683189</v>
          </cell>
          <cell r="AP33">
            <v>220413</v>
          </cell>
          <cell r="AQ33">
            <v>2856246</v>
          </cell>
          <cell r="AR33">
            <v>887241</v>
          </cell>
          <cell r="AS33">
            <v>14037</v>
          </cell>
          <cell r="AT33">
            <v>742</v>
          </cell>
          <cell r="AU33">
            <v>26</v>
          </cell>
          <cell r="AV33">
            <v>38156</v>
          </cell>
          <cell r="AW33">
            <v>0</v>
          </cell>
          <cell r="AX33">
            <v>226409</v>
          </cell>
          <cell r="AY33">
            <v>10563</v>
          </cell>
          <cell r="AZ33">
            <v>273237</v>
          </cell>
          <cell r="BA33">
            <v>1763</v>
          </cell>
          <cell r="BB33">
            <v>418509</v>
          </cell>
          <cell r="BC33">
            <v>121789</v>
          </cell>
          <cell r="BD33">
            <v>425445</v>
          </cell>
          <cell r="BE33">
            <v>216</v>
          </cell>
          <cell r="BF33">
            <v>1157405</v>
          </cell>
          <cell r="BG33">
            <v>10753</v>
          </cell>
          <cell r="BH33">
            <v>1237397</v>
          </cell>
          <cell r="BI33">
            <v>23269</v>
          </cell>
          <cell r="BJ33">
            <v>100868</v>
          </cell>
          <cell r="BK33">
            <v>49149</v>
          </cell>
          <cell r="BL33">
            <v>48275</v>
          </cell>
          <cell r="BM33">
            <v>413372</v>
          </cell>
          <cell r="BN33">
            <v>836804</v>
          </cell>
          <cell r="BO33">
            <v>41292</v>
          </cell>
          <cell r="BP33">
            <v>62935</v>
          </cell>
          <cell r="BQ33">
            <v>19364</v>
          </cell>
        </row>
        <row r="34">
          <cell r="A34">
            <v>27</v>
          </cell>
          <cell r="B34">
            <v>956289</v>
          </cell>
          <cell r="C34">
            <v>349725</v>
          </cell>
          <cell r="D34">
            <v>1707298</v>
          </cell>
          <cell r="E34">
            <v>7334053</v>
          </cell>
          <cell r="F34">
            <v>1100644</v>
          </cell>
          <cell r="G34">
            <v>5413912</v>
          </cell>
          <cell r="H34">
            <v>33459</v>
          </cell>
          <cell r="I34">
            <v>10698</v>
          </cell>
          <cell r="J34">
            <v>70630</v>
          </cell>
          <cell r="K34">
            <v>7017</v>
          </cell>
          <cell r="L34">
            <v>2754</v>
          </cell>
          <cell r="M34">
            <v>28256</v>
          </cell>
          <cell r="N34">
            <v>27</v>
          </cell>
          <cell r="O34">
            <v>296835</v>
          </cell>
          <cell r="P34">
            <v>605880</v>
          </cell>
          <cell r="Q34">
            <v>184050</v>
          </cell>
          <cell r="R34">
            <v>186959</v>
          </cell>
          <cell r="S34">
            <v>326268</v>
          </cell>
          <cell r="T34">
            <v>630896</v>
          </cell>
          <cell r="U34">
            <v>52360</v>
          </cell>
          <cell r="W34">
            <v>34364</v>
          </cell>
          <cell r="X34">
            <v>97967</v>
          </cell>
          <cell r="Y34">
            <v>19121</v>
          </cell>
          <cell r="Z34">
            <v>27</v>
          </cell>
          <cell r="AA34">
            <v>163597</v>
          </cell>
          <cell r="AB34">
            <v>4180</v>
          </cell>
          <cell r="AC34">
            <v>1592588</v>
          </cell>
          <cell r="AD34">
            <v>78012</v>
          </cell>
          <cell r="AE34">
            <v>227033</v>
          </cell>
          <cell r="AF34">
            <v>883403</v>
          </cell>
          <cell r="AG34">
            <v>1008032</v>
          </cell>
          <cell r="AH34">
            <v>170520</v>
          </cell>
          <cell r="AI34">
            <v>133756</v>
          </cell>
          <cell r="AJ34">
            <v>57340</v>
          </cell>
          <cell r="AK34">
            <v>140481</v>
          </cell>
          <cell r="AL34">
            <v>15</v>
          </cell>
          <cell r="AM34">
            <v>4092146</v>
          </cell>
          <cell r="AN34">
            <v>1556701</v>
          </cell>
          <cell r="AO34">
            <v>683223</v>
          </cell>
          <cell r="AP34">
            <v>220413</v>
          </cell>
          <cell r="AQ34">
            <v>2856246</v>
          </cell>
          <cell r="AR34">
            <v>887241</v>
          </cell>
          <cell r="AS34">
            <v>14160</v>
          </cell>
          <cell r="AT34">
            <v>742</v>
          </cell>
          <cell r="AU34">
            <v>27</v>
          </cell>
          <cell r="AV34">
            <v>38156</v>
          </cell>
          <cell r="AW34">
            <v>0</v>
          </cell>
          <cell r="AX34">
            <v>226479</v>
          </cell>
          <cell r="AY34">
            <v>10563</v>
          </cell>
          <cell r="AZ34">
            <v>273237</v>
          </cell>
          <cell r="BA34">
            <v>1764</v>
          </cell>
          <cell r="BB34">
            <v>418622</v>
          </cell>
          <cell r="BC34">
            <v>121818</v>
          </cell>
          <cell r="BD34">
            <v>425794</v>
          </cell>
          <cell r="BE34">
            <v>216</v>
          </cell>
          <cell r="BF34">
            <v>1157870</v>
          </cell>
          <cell r="BG34">
            <v>10753</v>
          </cell>
          <cell r="BH34">
            <v>1237742</v>
          </cell>
          <cell r="BI34">
            <v>23269</v>
          </cell>
          <cell r="BJ34">
            <v>100868</v>
          </cell>
          <cell r="BK34">
            <v>49149</v>
          </cell>
          <cell r="BL34">
            <v>48278</v>
          </cell>
          <cell r="BM34">
            <v>413620</v>
          </cell>
          <cell r="BN34">
            <v>836806</v>
          </cell>
          <cell r="BO34">
            <v>41312</v>
          </cell>
          <cell r="BP34">
            <v>62935</v>
          </cell>
          <cell r="BQ34">
            <v>19392</v>
          </cell>
        </row>
        <row r="35">
          <cell r="A35">
            <v>28</v>
          </cell>
          <cell r="B35">
            <v>956289</v>
          </cell>
          <cell r="C35">
            <v>349725</v>
          </cell>
          <cell r="D35">
            <v>1721878</v>
          </cell>
          <cell r="E35">
            <v>7334053</v>
          </cell>
          <cell r="F35">
            <v>1116177</v>
          </cell>
          <cell r="G35">
            <v>5413912</v>
          </cell>
          <cell r="H35">
            <v>33459</v>
          </cell>
          <cell r="I35">
            <v>10698</v>
          </cell>
          <cell r="J35">
            <v>70649</v>
          </cell>
          <cell r="K35">
            <v>7017</v>
          </cell>
          <cell r="L35">
            <v>2776</v>
          </cell>
          <cell r="M35">
            <v>28256</v>
          </cell>
          <cell r="N35">
            <v>28</v>
          </cell>
          <cell r="O35">
            <v>296835</v>
          </cell>
          <cell r="P35">
            <v>606076</v>
          </cell>
          <cell r="Q35">
            <v>184095</v>
          </cell>
          <cell r="R35">
            <v>186959</v>
          </cell>
          <cell r="S35">
            <v>326308</v>
          </cell>
          <cell r="T35">
            <v>630896</v>
          </cell>
          <cell r="U35">
            <v>52391</v>
          </cell>
          <cell r="W35">
            <v>34377</v>
          </cell>
          <cell r="X35">
            <v>97967</v>
          </cell>
          <cell r="Y35">
            <v>19121</v>
          </cell>
          <cell r="Z35">
            <v>28</v>
          </cell>
          <cell r="AA35">
            <v>163719</v>
          </cell>
          <cell r="AB35">
            <v>4180</v>
          </cell>
          <cell r="AC35">
            <v>1593246</v>
          </cell>
          <cell r="AD35">
            <v>78012</v>
          </cell>
          <cell r="AE35">
            <v>227994</v>
          </cell>
          <cell r="AF35">
            <v>883403</v>
          </cell>
          <cell r="AG35">
            <v>1009380</v>
          </cell>
          <cell r="AH35">
            <v>170520</v>
          </cell>
          <cell r="AI35">
            <v>133756</v>
          </cell>
          <cell r="AJ35">
            <v>57340</v>
          </cell>
          <cell r="AK35">
            <v>140516</v>
          </cell>
          <cell r="AL35">
            <v>15</v>
          </cell>
          <cell r="AM35">
            <v>4092193</v>
          </cell>
          <cell r="AN35">
            <v>1556701</v>
          </cell>
          <cell r="AO35">
            <v>683261</v>
          </cell>
          <cell r="AP35">
            <v>220413</v>
          </cell>
          <cell r="AQ35">
            <v>2856246</v>
          </cell>
          <cell r="AR35">
            <v>887241</v>
          </cell>
          <cell r="AS35">
            <v>14234</v>
          </cell>
          <cell r="AT35">
            <v>742</v>
          </cell>
          <cell r="AU35">
            <v>28</v>
          </cell>
          <cell r="AV35">
            <v>38156</v>
          </cell>
          <cell r="AW35">
            <v>0</v>
          </cell>
          <cell r="AX35">
            <v>226549</v>
          </cell>
          <cell r="AY35">
            <v>10563</v>
          </cell>
          <cell r="AZ35">
            <v>273237</v>
          </cell>
          <cell r="BA35">
            <v>1765</v>
          </cell>
          <cell r="BB35">
            <v>418728</v>
          </cell>
          <cell r="BC35">
            <v>121845</v>
          </cell>
          <cell r="BD35">
            <v>426066</v>
          </cell>
          <cell r="BE35">
            <v>216</v>
          </cell>
          <cell r="BF35">
            <v>1158507</v>
          </cell>
          <cell r="BG35">
            <v>10753</v>
          </cell>
          <cell r="BH35">
            <v>1237995</v>
          </cell>
          <cell r="BI35">
            <v>23269</v>
          </cell>
          <cell r="BJ35">
            <v>100868</v>
          </cell>
          <cell r="BK35">
            <v>49149</v>
          </cell>
          <cell r="BL35">
            <v>48281</v>
          </cell>
          <cell r="BM35">
            <v>413989</v>
          </cell>
          <cell r="BN35">
            <v>836807</v>
          </cell>
          <cell r="BO35">
            <v>41332</v>
          </cell>
          <cell r="BP35">
            <v>62935</v>
          </cell>
          <cell r="BQ35">
            <v>19425</v>
          </cell>
        </row>
        <row r="36">
          <cell r="A36">
            <v>29</v>
          </cell>
          <cell r="B36">
            <v>956289</v>
          </cell>
          <cell r="C36">
            <v>349725</v>
          </cell>
          <cell r="D36">
            <v>1736537</v>
          </cell>
          <cell r="E36">
            <v>7334053</v>
          </cell>
          <cell r="F36">
            <v>1131722</v>
          </cell>
          <cell r="G36">
            <v>5413912</v>
          </cell>
          <cell r="H36">
            <v>33459</v>
          </cell>
          <cell r="I36">
            <v>10698</v>
          </cell>
          <cell r="J36">
            <v>70671</v>
          </cell>
          <cell r="K36">
            <v>7017</v>
          </cell>
          <cell r="L36">
            <v>2798</v>
          </cell>
          <cell r="M36">
            <v>28256</v>
          </cell>
          <cell r="N36">
            <v>29</v>
          </cell>
          <cell r="O36">
            <v>296835</v>
          </cell>
          <cell r="P36">
            <v>606284</v>
          </cell>
          <cell r="Q36">
            <v>184141</v>
          </cell>
          <cell r="R36">
            <v>186959</v>
          </cell>
          <cell r="S36">
            <v>326348</v>
          </cell>
          <cell r="T36">
            <v>630896</v>
          </cell>
          <cell r="U36">
            <v>52418</v>
          </cell>
          <cell r="W36">
            <v>34380</v>
          </cell>
          <cell r="X36">
            <v>97967</v>
          </cell>
          <cell r="Y36">
            <v>19121</v>
          </cell>
          <cell r="Z36">
            <v>29</v>
          </cell>
          <cell r="AA36">
            <v>163860</v>
          </cell>
          <cell r="AB36">
            <v>4180</v>
          </cell>
          <cell r="AC36">
            <v>1593904</v>
          </cell>
          <cell r="AD36">
            <v>78012</v>
          </cell>
          <cell r="AE36">
            <v>228974</v>
          </cell>
          <cell r="AF36">
            <v>883403</v>
          </cell>
          <cell r="AG36">
            <v>1010745</v>
          </cell>
          <cell r="AH36">
            <v>170520</v>
          </cell>
          <cell r="AI36">
            <v>133756</v>
          </cell>
          <cell r="AJ36">
            <v>57340</v>
          </cell>
          <cell r="AK36">
            <v>140621</v>
          </cell>
          <cell r="AL36">
            <v>15</v>
          </cell>
          <cell r="AM36">
            <v>4092245</v>
          </cell>
          <cell r="AN36">
            <v>1556701</v>
          </cell>
          <cell r="AO36">
            <v>683294</v>
          </cell>
          <cell r="AP36">
            <v>220413</v>
          </cell>
          <cell r="AQ36">
            <v>2856246</v>
          </cell>
          <cell r="AR36">
            <v>887241</v>
          </cell>
          <cell r="AS36">
            <v>14234</v>
          </cell>
          <cell r="AT36">
            <v>742</v>
          </cell>
          <cell r="AU36">
            <v>29</v>
          </cell>
          <cell r="AV36">
            <v>38156</v>
          </cell>
          <cell r="AW36">
            <v>0</v>
          </cell>
          <cell r="AX36">
            <v>226617</v>
          </cell>
          <cell r="AY36">
            <v>10563</v>
          </cell>
          <cell r="AZ36">
            <v>273237</v>
          </cell>
          <cell r="BA36">
            <v>1765</v>
          </cell>
          <cell r="BB36">
            <v>418817</v>
          </cell>
          <cell r="BC36">
            <v>121864</v>
          </cell>
          <cell r="BD36">
            <v>426362</v>
          </cell>
          <cell r="BE36">
            <v>216</v>
          </cell>
          <cell r="BF36">
            <v>1159002</v>
          </cell>
          <cell r="BG36">
            <v>10753</v>
          </cell>
          <cell r="BH36">
            <v>1238323</v>
          </cell>
          <cell r="BI36">
            <v>23269</v>
          </cell>
          <cell r="BJ36">
            <v>100868</v>
          </cell>
          <cell r="BK36">
            <v>49149</v>
          </cell>
          <cell r="BL36">
            <v>48284</v>
          </cell>
          <cell r="BM36">
            <v>414251</v>
          </cell>
          <cell r="BN36">
            <v>836809</v>
          </cell>
          <cell r="BO36">
            <v>41352</v>
          </cell>
          <cell r="BP36">
            <v>62935</v>
          </cell>
          <cell r="BQ36">
            <v>19450</v>
          </cell>
        </row>
        <row r="37">
          <cell r="A37">
            <v>30</v>
          </cell>
          <cell r="B37">
            <v>956289</v>
          </cell>
          <cell r="C37">
            <v>349725</v>
          </cell>
          <cell r="D37">
            <v>1751542</v>
          </cell>
          <cell r="E37">
            <v>7334053</v>
          </cell>
          <cell r="F37">
            <v>1147202</v>
          </cell>
          <cell r="G37">
            <v>5413912</v>
          </cell>
          <cell r="H37">
            <v>33459</v>
          </cell>
          <cell r="I37">
            <v>10698</v>
          </cell>
          <cell r="J37">
            <v>70694</v>
          </cell>
          <cell r="K37">
            <v>7017</v>
          </cell>
          <cell r="L37">
            <v>2821</v>
          </cell>
          <cell r="M37">
            <v>28256</v>
          </cell>
          <cell r="N37">
            <v>30</v>
          </cell>
          <cell r="O37">
            <v>296835</v>
          </cell>
          <cell r="P37">
            <v>606517</v>
          </cell>
          <cell r="Q37">
            <v>184188</v>
          </cell>
          <cell r="R37">
            <v>186959</v>
          </cell>
          <cell r="S37">
            <v>326389</v>
          </cell>
          <cell r="T37">
            <v>630896</v>
          </cell>
          <cell r="U37">
            <v>52444</v>
          </cell>
          <cell r="W37">
            <v>34384</v>
          </cell>
          <cell r="X37">
            <v>97967</v>
          </cell>
          <cell r="Y37">
            <v>19121</v>
          </cell>
          <cell r="Z37">
            <v>30</v>
          </cell>
          <cell r="AA37">
            <v>163997</v>
          </cell>
          <cell r="AB37">
            <v>4180</v>
          </cell>
          <cell r="AC37">
            <v>1594649</v>
          </cell>
          <cell r="AD37">
            <v>78012</v>
          </cell>
          <cell r="AE37">
            <v>229947</v>
          </cell>
          <cell r="AF37">
            <v>883403</v>
          </cell>
          <cell r="AG37">
            <v>1012099</v>
          </cell>
          <cell r="AH37">
            <v>170520</v>
          </cell>
          <cell r="AI37">
            <v>133756</v>
          </cell>
          <cell r="AJ37">
            <v>57340</v>
          </cell>
          <cell r="AK37">
            <v>140708</v>
          </cell>
          <cell r="AL37">
            <v>15</v>
          </cell>
          <cell r="AM37">
            <v>4092292</v>
          </cell>
          <cell r="AN37">
            <v>1556701</v>
          </cell>
          <cell r="AO37">
            <v>683332</v>
          </cell>
          <cell r="AP37">
            <v>220413</v>
          </cell>
          <cell r="AQ37">
            <v>2856246</v>
          </cell>
          <cell r="AR37">
            <v>887241</v>
          </cell>
          <cell r="AS37">
            <v>14234</v>
          </cell>
          <cell r="AT37">
            <v>742</v>
          </cell>
          <cell r="AU37">
            <v>30</v>
          </cell>
          <cell r="AV37">
            <v>38156</v>
          </cell>
          <cell r="AW37">
            <v>0</v>
          </cell>
          <cell r="AX37">
            <v>226687</v>
          </cell>
          <cell r="AY37">
            <v>10563</v>
          </cell>
          <cell r="AZ37">
            <v>273237</v>
          </cell>
          <cell r="BA37">
            <v>1766</v>
          </cell>
          <cell r="BB37">
            <v>418903</v>
          </cell>
          <cell r="BC37">
            <v>121880</v>
          </cell>
          <cell r="BD37">
            <v>426682</v>
          </cell>
          <cell r="BE37">
            <v>216</v>
          </cell>
          <cell r="BF37">
            <v>1159455</v>
          </cell>
          <cell r="BG37">
            <v>10753</v>
          </cell>
          <cell r="BH37">
            <v>1238645</v>
          </cell>
          <cell r="BI37">
            <v>23269</v>
          </cell>
          <cell r="BJ37">
            <v>100868</v>
          </cell>
          <cell r="BK37">
            <v>49149</v>
          </cell>
          <cell r="BL37">
            <v>48286</v>
          </cell>
          <cell r="BM37">
            <v>414457</v>
          </cell>
          <cell r="BN37">
            <v>836812</v>
          </cell>
          <cell r="BO37">
            <v>41373</v>
          </cell>
          <cell r="BP37">
            <v>62935</v>
          </cell>
          <cell r="BQ37">
            <v>19471</v>
          </cell>
        </row>
        <row r="38">
          <cell r="A38">
            <v>31</v>
          </cell>
          <cell r="N38">
            <v>31</v>
          </cell>
          <cell r="Z38">
            <v>31</v>
          </cell>
          <cell r="AU38">
            <v>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емон_x0009__x0000__x0000__x0000_"/>
      <sheetName val="АНАЛИТ"/>
      <sheetName val="ремон 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10. Входные данные"/>
      <sheetName val="распределение модели"/>
      <sheetName val="I1"/>
      <sheetName val="I2"/>
      <sheetName val="цхл 2004"/>
      <sheetName val="сетка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I KEY INFORMATION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  <sheetName val="форма 3 смета затрат"/>
      <sheetName val="Заявлени+сдач.обх.по 22.02.12"/>
      <sheetName val="зон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Гр5(о)"/>
      <sheetName val="1. Доходы"/>
      <sheetName val="AFS"/>
      <sheetName val="смета"/>
      <sheetName val="Additions testing"/>
      <sheetName val="Movement schedule"/>
      <sheetName val="depreciation testing"/>
      <sheetName val="_"/>
      <sheetName val="Месяц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АУП командировочные"/>
      <sheetName val="FA Movement "/>
      <sheetName val="1_x0004__x0000__x0007__x0000__x0006__x0000__x000e__x0000_"/>
      <sheetName val="_x0009__x0000_"/>
      <sheetName val=" _x0000_"/>
      <sheetName val="распределение модели"/>
      <sheetName val="Cash Flow - 2004 Workings"/>
      <sheetName val="Статьи"/>
      <sheetName val="сетка"/>
      <sheetName val="Prelim Cost"/>
      <sheetName val="План произв-ва (мес.) (бюджет)"/>
      <sheetName val="ИД"/>
      <sheetName val="Treatment Summary"/>
      <sheetName val="cash product. plan"/>
      <sheetName val="Касс книга"/>
      <sheetName val="персонала"/>
      <sheetName val="Тип пункта плана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печать"/>
      <sheetName val="кВтч"/>
      <sheetName val="Лист3"/>
    </sheetNames>
    <sheetDataSet>
      <sheetData sheetId="0">
        <row r="14">
          <cell r="D14">
            <v>2966935.7280000001</v>
          </cell>
          <cell r="E14">
            <v>12</v>
          </cell>
        </row>
        <row r="15">
          <cell r="D15">
            <v>504379.07400000002</v>
          </cell>
          <cell r="E15">
            <v>15</v>
          </cell>
        </row>
        <row r="16">
          <cell r="D16">
            <v>2904581</v>
          </cell>
          <cell r="E16">
            <v>11.39</v>
          </cell>
        </row>
        <row r="17">
          <cell r="D17">
            <v>2963108</v>
          </cell>
          <cell r="E17">
            <v>1.959166346619833</v>
          </cell>
        </row>
        <row r="18">
          <cell r="D18">
            <v>713301</v>
          </cell>
          <cell r="E18">
            <v>0.75481279992597794</v>
          </cell>
        </row>
        <row r="19">
          <cell r="D19">
            <v>17897</v>
          </cell>
          <cell r="E19">
            <v>0.27400000000000002</v>
          </cell>
        </row>
        <row r="20">
          <cell r="D20">
            <v>4160</v>
          </cell>
          <cell r="E20">
            <v>2.0099999999999998</v>
          </cell>
        </row>
        <row r="21">
          <cell r="D21">
            <v>25372</v>
          </cell>
          <cell r="E21">
            <v>2.46</v>
          </cell>
        </row>
        <row r="22">
          <cell r="D22">
            <v>3942</v>
          </cell>
          <cell r="E22">
            <v>2.46</v>
          </cell>
        </row>
        <row r="23">
          <cell r="D23">
            <v>27368</v>
          </cell>
          <cell r="E23">
            <v>1.69</v>
          </cell>
        </row>
        <row r="24">
          <cell r="D24">
            <v>6914</v>
          </cell>
          <cell r="E24">
            <v>1.02</v>
          </cell>
        </row>
        <row r="25">
          <cell r="D25">
            <v>7100</v>
          </cell>
          <cell r="E25">
            <v>2.31</v>
          </cell>
        </row>
        <row r="26">
          <cell r="D26">
            <v>10854</v>
          </cell>
          <cell r="E26">
            <v>0.63300000000000001</v>
          </cell>
        </row>
        <row r="27">
          <cell r="D27">
            <v>41707</v>
          </cell>
          <cell r="E27">
            <v>0.37</v>
          </cell>
        </row>
        <row r="28">
          <cell r="D28">
            <v>1000</v>
          </cell>
          <cell r="E28">
            <v>2.9129999999999998</v>
          </cell>
        </row>
        <row r="29">
          <cell r="D29">
            <v>244.72900000000001</v>
          </cell>
          <cell r="E29">
            <v>1.952</v>
          </cell>
        </row>
        <row r="30">
          <cell r="D30">
            <v>64580</v>
          </cell>
          <cell r="E30">
            <v>0.17</v>
          </cell>
        </row>
        <row r="31">
          <cell r="D31">
            <v>2963108</v>
          </cell>
          <cell r="E31">
            <v>6.1096023499649689E-2</v>
          </cell>
        </row>
        <row r="32">
          <cell r="D32">
            <v>4.6102999999999996</v>
          </cell>
          <cell r="E32">
            <v>1195963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Перечень данных"/>
      <sheetName val="FES"/>
      <sheetName val="1НК_объемы"/>
      <sheetName val="ЯНВАРЬ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gCHP_Chart"/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00_Summary"/>
      <sheetName val="01_Sensitivities"/>
      <sheetName val="02_Assumptions"/>
      <sheetName val="03_FS"/>
      <sheetName val="04_SogCHP_Ass"/>
      <sheetName val="06_Tax Depreciation"/>
      <sheetName val="05_SogCHP_R"/>
      <sheetName val="08_2010 с 01.07 нет ТГ-1"/>
      <sheetName val="09_2011 Одна ПТ-25"/>
      <sheetName val=" 10_2012 ПТ50+ПТ25 до мая"/>
      <sheetName val="Одна ПТ-50 2013"/>
      <sheetName val="Одна ПТ-50 2017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Final_1145"/>
      <sheetName val="chiet tinh"/>
      <sheetName val="Sheet1"/>
      <sheetName val="МО 0012"/>
      <sheetName val="Sheet3"/>
      <sheetName val="P9-BS by Co"/>
      <sheetName val="Sony"/>
      <sheetName val="PR_CN"/>
      <sheetName val="Threshold_Table"/>
      <sheetName val="Загрузка_"/>
      <sheetName val="Assumptions"/>
      <sheetName val="PYTB"/>
      <sheetName val="A-20"/>
      <sheetName val="CASH"/>
      <sheetName val="Info"/>
      <sheetName val="SUMMARY"/>
      <sheetName val="Selection"/>
      <sheetName val="ОборБалФормОтч"/>
      <sheetName val="д.7.001"/>
      <sheetName val="FAAL68.XLS"/>
      <sheetName val="FDREPORT"/>
      <sheetName val="Resource Sheet"/>
      <sheetName val="Main Sheet"/>
      <sheetName val="Управление"/>
      <sheetName val="3НК"/>
      <sheetName val="fish"/>
      <sheetName val="Anlagevermögen"/>
      <sheetName val="Assumption"/>
      <sheetName val="Calculations"/>
      <sheetName val="SGV_Oz"/>
      <sheetName val="PDC_Worksheet"/>
      <sheetName val="Aug"/>
      <sheetName val="July"/>
      <sheetName val="June"/>
      <sheetName val="May"/>
      <sheetName val="Sept"/>
      <sheetName val="#REF"/>
      <sheetName val="KONSOLID"/>
      <sheetName val="IFRS FS"/>
      <sheetName val="7.1"/>
      <sheetName val="Sales for 2001"/>
      <sheetName val="KazCopper"/>
      <sheetName val="FMLK"/>
      <sheetName val="База"/>
      <sheetName val="\\$NDS\.EFES_KARAGANDA_SYS.ESY\"/>
      <sheetName val="Ural med"/>
      <sheetName val="admin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Лист3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Resource Sheet"/>
      <sheetName val="Mai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ereyraNotes"/>
      <sheetName val="Key"/>
      <sheetName val="ToggleBox"/>
      <sheetName val="Assp"/>
      <sheetName val="Contr"/>
      <sheetName val="Exec"/>
      <sheetName val="Val_Sum"/>
      <sheetName val="ECIS_sum"/>
      <sheetName val="Beg"/>
      <sheetName val="Maritza"/>
      <sheetName val="Hungary"/>
      <sheetName val="Bohemia"/>
      <sheetName val="Kilroot"/>
      <sheetName val="Cartagena"/>
      <sheetName val="Ukraine"/>
      <sheetName val="Elsta"/>
      <sheetName val="Turkey"/>
      <sheetName val="End"/>
      <sheetName val="Chg_Track"/>
      <sheetName val="Energia"/>
      <sheetName val="Operations"/>
      <sheetName val="KOE"/>
      <sheetName val="ROE"/>
      <sheetName val="FX_BPC"/>
    </sheetNames>
    <sheetDataSet>
      <sheetData sheetId="0"/>
      <sheetData sheetId="1"/>
      <sheetData sheetId="2" refreshError="1">
        <row r="1">
          <cell r="S1" t="str">
            <v>Business Lookup</v>
          </cell>
        </row>
        <row r="2">
          <cell r="S2" t="str">
            <v>M_Kilroot</v>
          </cell>
          <cell r="T2" t="str">
            <v>Kilroot</v>
          </cell>
        </row>
        <row r="3">
          <cell r="S3" t="str">
            <v>M_Hungary</v>
          </cell>
          <cell r="T3" t="str">
            <v>Hungary</v>
          </cell>
        </row>
        <row r="4">
          <cell r="S4" t="str">
            <v>M_Cartagena</v>
          </cell>
          <cell r="T4" t="str">
            <v>Cartagena</v>
          </cell>
        </row>
        <row r="5">
          <cell r="S5" t="str">
            <v>M_Kazakhstan</v>
          </cell>
          <cell r="T5" t="str">
            <v>Kazakhstan</v>
          </cell>
        </row>
        <row r="6">
          <cell r="S6" t="str">
            <v>M_Ukraine</v>
          </cell>
          <cell r="T6" t="str">
            <v>Ukraine</v>
          </cell>
        </row>
        <row r="7">
          <cell r="S7" t="str">
            <v>M_BSElsta</v>
          </cell>
          <cell r="T7" t="str">
            <v>Elsta</v>
          </cell>
        </row>
        <row r="8">
          <cell r="S8" t="str">
            <v>M_Maritza</v>
          </cell>
          <cell r="T8" t="str">
            <v>Maritza</v>
          </cell>
        </row>
        <row r="9">
          <cell r="S9" t="str">
            <v>M_TurkeyIsreal</v>
          </cell>
          <cell r="T9" t="str">
            <v>Turkey</v>
          </cell>
        </row>
        <row r="10">
          <cell r="S10" t="str">
            <v>M_Bohemia</v>
          </cell>
          <cell r="T10" t="str">
            <v>Bohemia</v>
          </cell>
        </row>
        <row r="11">
          <cell r="S11" t="str">
            <v>ES11_EQI</v>
          </cell>
          <cell r="T11" t="str">
            <v>Energia</v>
          </cell>
        </row>
        <row r="12">
          <cell r="S12" t="str">
            <v>ES12</v>
          </cell>
          <cell r="T12" t="str">
            <v>Operations</v>
          </cell>
        </row>
        <row r="13">
          <cell r="S13" t="str">
            <v>M_BSKievoblenerg</v>
          </cell>
          <cell r="T13" t="str">
            <v>KOE</v>
          </cell>
        </row>
        <row r="14">
          <cell r="S14" t="str">
            <v>M_BSRivnooblenerg</v>
          </cell>
          <cell r="T14" t="str">
            <v>ROE</v>
          </cell>
        </row>
        <row r="19">
          <cell r="G19">
            <v>0</v>
          </cell>
        </row>
      </sheetData>
      <sheetData sheetId="3" refreshError="1">
        <row r="7">
          <cell r="I7" t="str">
            <v>Bohemia</v>
          </cell>
          <cell r="J7" t="str">
            <v>%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</row>
        <row r="8">
          <cell r="I8" t="str">
            <v>Cartagena</v>
          </cell>
          <cell r="J8" t="str">
            <v>%</v>
          </cell>
          <cell r="L8">
            <v>0.71</v>
          </cell>
          <cell r="M8">
            <v>0.71</v>
          </cell>
          <cell r="N8">
            <v>0.71</v>
          </cell>
          <cell r="O8">
            <v>0.71</v>
          </cell>
          <cell r="P8">
            <v>0.71</v>
          </cell>
          <cell r="Q8">
            <v>0.71</v>
          </cell>
          <cell r="R8">
            <v>0.71</v>
          </cell>
          <cell r="S8">
            <v>0.71</v>
          </cell>
          <cell r="T8">
            <v>0.71</v>
          </cell>
          <cell r="U8">
            <v>0.71</v>
          </cell>
          <cell r="V8">
            <v>0.71</v>
          </cell>
        </row>
        <row r="9">
          <cell r="I9" t="str">
            <v>Operations</v>
          </cell>
          <cell r="J9" t="str">
            <v>%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</row>
        <row r="10">
          <cell r="I10" t="str">
            <v>Energia</v>
          </cell>
          <cell r="J10" t="str">
            <v>%</v>
          </cell>
          <cell r="L10">
            <v>0.71</v>
          </cell>
          <cell r="M10">
            <v>0.71</v>
          </cell>
          <cell r="N10">
            <v>0.71</v>
          </cell>
          <cell r="O10">
            <v>0.71</v>
          </cell>
          <cell r="P10">
            <v>0.71</v>
          </cell>
          <cell r="Q10">
            <v>0.71</v>
          </cell>
          <cell r="R10">
            <v>0.71</v>
          </cell>
          <cell r="S10">
            <v>0.71</v>
          </cell>
          <cell r="T10">
            <v>0.71</v>
          </cell>
          <cell r="U10">
            <v>0.71</v>
          </cell>
          <cell r="V10">
            <v>0.71</v>
          </cell>
        </row>
        <row r="11">
          <cell r="I11" t="str">
            <v>Elsta</v>
          </cell>
          <cell r="J11" t="str">
            <v>%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</row>
        <row r="12">
          <cell r="I12" t="str">
            <v>Hungary</v>
          </cell>
          <cell r="J12" t="str">
            <v>%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</row>
        <row r="13">
          <cell r="I13" t="str">
            <v>Kazakhstan</v>
          </cell>
          <cell r="J13" t="str">
            <v>%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</row>
        <row r="14">
          <cell r="I14" t="str">
            <v>Kilroot</v>
          </cell>
          <cell r="J14" t="str">
            <v>%</v>
          </cell>
          <cell r="L14">
            <v>0.98650000000000004</v>
          </cell>
          <cell r="M14">
            <v>0.98650000000000004</v>
          </cell>
          <cell r="N14">
            <v>0.98650000000000004</v>
          </cell>
          <cell r="O14">
            <v>0.98650000000000004</v>
          </cell>
          <cell r="P14">
            <v>0.98650000000000004</v>
          </cell>
          <cell r="Q14">
            <v>0.98650000000000004</v>
          </cell>
          <cell r="R14">
            <v>0.98650000000000004</v>
          </cell>
          <cell r="S14">
            <v>0.98650000000000004</v>
          </cell>
          <cell r="T14">
            <v>0.98650000000000004</v>
          </cell>
          <cell r="U14">
            <v>0.98650000000000004</v>
          </cell>
          <cell r="V14">
            <v>0.98650000000000004</v>
          </cell>
        </row>
        <row r="15">
          <cell r="I15" t="str">
            <v>Maritza</v>
          </cell>
          <cell r="J15" t="str">
            <v>%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</row>
        <row r="16">
          <cell r="I16" t="str">
            <v>Turkey</v>
          </cell>
          <cell r="J16" t="str">
            <v>%</v>
          </cell>
          <cell r="L16">
            <v>0.99476226471442175</v>
          </cell>
          <cell r="M16">
            <v>0.99476226471442175</v>
          </cell>
          <cell r="N16">
            <v>0.99476226471442175</v>
          </cell>
          <cell r="O16">
            <v>0.99476226471442175</v>
          </cell>
          <cell r="P16">
            <v>0.99476226471442175</v>
          </cell>
          <cell r="Q16">
            <v>0.99476226471442175</v>
          </cell>
          <cell r="R16">
            <v>0.99476226471442175</v>
          </cell>
          <cell r="S16">
            <v>0.99476226471442175</v>
          </cell>
          <cell r="T16">
            <v>0.99476226471442175</v>
          </cell>
          <cell r="U16">
            <v>0.99476226471442175</v>
          </cell>
          <cell r="V16">
            <v>0.99476226471442175</v>
          </cell>
        </row>
        <row r="17">
          <cell r="I17" t="str">
            <v>Ukraine</v>
          </cell>
          <cell r="J17" t="str">
            <v>%</v>
          </cell>
          <cell r="L17">
            <v>0.86531000000000002</v>
          </cell>
          <cell r="M17">
            <v>0.86531000000000002</v>
          </cell>
          <cell r="N17">
            <v>0.86531000000000002</v>
          </cell>
          <cell r="O17">
            <v>0.86531000000000002</v>
          </cell>
          <cell r="P17">
            <v>0.86531000000000002</v>
          </cell>
          <cell r="Q17">
            <v>0.86531000000000002</v>
          </cell>
          <cell r="R17">
            <v>0.86531000000000002</v>
          </cell>
          <cell r="S17">
            <v>0.86531000000000002</v>
          </cell>
          <cell r="T17">
            <v>0.86531000000000002</v>
          </cell>
          <cell r="U17">
            <v>0.86531000000000002</v>
          </cell>
          <cell r="V17">
            <v>0.86531000000000002</v>
          </cell>
        </row>
        <row r="18">
          <cell r="I18" t="str">
            <v>ROE</v>
          </cell>
          <cell r="J18" t="str">
            <v>%</v>
          </cell>
          <cell r="L18">
            <v>0.83942000000000005</v>
          </cell>
          <cell r="M18">
            <v>0.83942000000000005</v>
          </cell>
          <cell r="N18">
            <v>0.83942000000000005</v>
          </cell>
          <cell r="O18">
            <v>0.83942000000000005</v>
          </cell>
          <cell r="P18">
            <v>0.83942000000000005</v>
          </cell>
          <cell r="Q18">
            <v>0.83942000000000005</v>
          </cell>
          <cell r="R18">
            <v>0.83942000000000005</v>
          </cell>
          <cell r="S18">
            <v>0.83942000000000005</v>
          </cell>
          <cell r="T18">
            <v>0.83942000000000005</v>
          </cell>
          <cell r="U18">
            <v>0.83942000000000005</v>
          </cell>
          <cell r="V18">
            <v>0.83942000000000005</v>
          </cell>
        </row>
        <row r="19">
          <cell r="I19" t="str">
            <v>KOE</v>
          </cell>
          <cell r="J19" t="str">
            <v>%</v>
          </cell>
          <cell r="L19">
            <v>0.89119999999999999</v>
          </cell>
          <cell r="M19">
            <v>0.89119999999999999</v>
          </cell>
          <cell r="N19">
            <v>0.89119999999999999</v>
          </cell>
          <cell r="O19">
            <v>0.89119999999999999</v>
          </cell>
          <cell r="P19">
            <v>0.89119999999999999</v>
          </cell>
          <cell r="Q19">
            <v>0.89119999999999999</v>
          </cell>
          <cell r="R19">
            <v>0.89119999999999999</v>
          </cell>
          <cell r="S19">
            <v>0.89119999999999999</v>
          </cell>
          <cell r="T19">
            <v>0.89119999999999999</v>
          </cell>
          <cell r="U19">
            <v>0.89119999999999999</v>
          </cell>
          <cell r="V19">
            <v>0.89119999999999999</v>
          </cell>
        </row>
        <row r="265">
          <cell r="K265">
            <v>40179</v>
          </cell>
        </row>
        <row r="266">
          <cell r="K266">
            <v>4.4999999999999998E-2</v>
          </cell>
        </row>
        <row r="267">
          <cell r="K267">
            <v>5.5E-2</v>
          </cell>
        </row>
        <row r="268">
          <cell r="K268">
            <v>0.4</v>
          </cell>
        </row>
        <row r="273">
          <cell r="I273" t="str">
            <v>Bohemia</v>
          </cell>
          <cell r="K273">
            <v>7.4000000000000003E-3</v>
          </cell>
        </row>
        <row r="274">
          <cell r="I274" t="str">
            <v>Cartagena</v>
          </cell>
          <cell r="K274">
            <v>6.3E-3</v>
          </cell>
        </row>
        <row r="275">
          <cell r="I275" t="str">
            <v>Operations</v>
          </cell>
        </row>
        <row r="276">
          <cell r="I276" t="str">
            <v>Energia</v>
          </cell>
        </row>
        <row r="277">
          <cell r="I277" t="str">
            <v>Elsta</v>
          </cell>
          <cell r="K277">
            <v>0</v>
          </cell>
        </row>
        <row r="278">
          <cell r="I278" t="str">
            <v>Hungary</v>
          </cell>
          <cell r="K278">
            <v>2.0899999999999998E-2</v>
          </cell>
        </row>
        <row r="279">
          <cell r="I279" t="str">
            <v>Kazakhstan</v>
          </cell>
          <cell r="K279">
            <v>3.4200000000000001E-2</v>
          </cell>
        </row>
        <row r="280">
          <cell r="I280" t="str">
            <v>Kilroot</v>
          </cell>
          <cell r="K280">
            <v>0</v>
          </cell>
        </row>
        <row r="281">
          <cell r="I281" t="str">
            <v>Maritza</v>
          </cell>
          <cell r="K281">
            <v>0.01</v>
          </cell>
        </row>
        <row r="282">
          <cell r="I282" t="str">
            <v>Turkey</v>
          </cell>
          <cell r="K282">
            <v>2.2100000000000002E-2</v>
          </cell>
        </row>
        <row r="283">
          <cell r="I283" t="str">
            <v>Ukraine</v>
          </cell>
          <cell r="K283">
            <v>0.1105</v>
          </cell>
        </row>
        <row r="284">
          <cell r="I284" t="str">
            <v>ROE</v>
          </cell>
        </row>
        <row r="285">
          <cell r="I285" t="str">
            <v>KOE</v>
          </cell>
        </row>
        <row r="289">
          <cell r="I289" t="str">
            <v>Bohemia</v>
          </cell>
        </row>
        <row r="290">
          <cell r="I290" t="str">
            <v>Cartagena</v>
          </cell>
        </row>
        <row r="291">
          <cell r="I291" t="str">
            <v>Operations</v>
          </cell>
        </row>
        <row r="292">
          <cell r="I292" t="str">
            <v>Energia</v>
          </cell>
        </row>
        <row r="293">
          <cell r="I293" t="str">
            <v>Elsta</v>
          </cell>
          <cell r="K293">
            <v>0</v>
          </cell>
        </row>
        <row r="294">
          <cell r="I294" t="str">
            <v>Hungary</v>
          </cell>
        </row>
        <row r="295">
          <cell r="I295" t="str">
            <v>Kazakhstan</v>
          </cell>
        </row>
        <row r="296">
          <cell r="I296" t="str">
            <v>Kilroot</v>
          </cell>
          <cell r="K296">
            <v>5.5E-2</v>
          </cell>
        </row>
        <row r="297">
          <cell r="I297" t="str">
            <v>Maritza</v>
          </cell>
          <cell r="K297">
            <v>5.5399999999999998E-2</v>
          </cell>
        </row>
        <row r="298">
          <cell r="I298" t="str">
            <v>Turkey</v>
          </cell>
        </row>
        <row r="299">
          <cell r="I299" t="str">
            <v>Ukraine</v>
          </cell>
          <cell r="K299">
            <v>0.1</v>
          </cell>
        </row>
        <row r="300">
          <cell r="I300" t="str">
            <v>ROE</v>
          </cell>
          <cell r="K300">
            <v>0.1</v>
          </cell>
        </row>
        <row r="301">
          <cell r="I301" t="str">
            <v>KOE</v>
          </cell>
          <cell r="K301">
            <v>0.1</v>
          </cell>
        </row>
        <row r="305">
          <cell r="I305" t="str">
            <v>Bohemia</v>
          </cell>
          <cell r="K305">
            <v>2.5000000000000001E-2</v>
          </cell>
        </row>
        <row r="306">
          <cell r="I306" t="str">
            <v>Cartagena</v>
          </cell>
          <cell r="K306">
            <v>0.02</v>
          </cell>
        </row>
        <row r="307">
          <cell r="I307" t="str">
            <v>Operations</v>
          </cell>
          <cell r="K307">
            <v>0.02</v>
          </cell>
        </row>
        <row r="308">
          <cell r="I308" t="str">
            <v>Energia</v>
          </cell>
          <cell r="K308">
            <v>0.02</v>
          </cell>
        </row>
        <row r="309">
          <cell r="I309" t="str">
            <v>Elsta</v>
          </cell>
        </row>
        <row r="310">
          <cell r="I310" t="str">
            <v>Hungary</v>
          </cell>
        </row>
        <row r="311">
          <cell r="I311" t="str">
            <v>Kazakhstan</v>
          </cell>
        </row>
        <row r="312">
          <cell r="I312" t="str">
            <v>Kilroot</v>
          </cell>
          <cell r="K312">
            <v>0.01</v>
          </cell>
        </row>
        <row r="313">
          <cell r="I313" t="str">
            <v>Maritza</v>
          </cell>
          <cell r="K313">
            <v>2.8000000000000001E-2</v>
          </cell>
        </row>
        <row r="314">
          <cell r="I314" t="str">
            <v>Turkey</v>
          </cell>
          <cell r="K314">
            <v>2.5000000000000001E-2</v>
          </cell>
        </row>
        <row r="315">
          <cell r="I315" t="str">
            <v>Ukraine</v>
          </cell>
          <cell r="K315">
            <v>2.8000000000000001E-2</v>
          </cell>
        </row>
        <row r="316">
          <cell r="I316" t="str">
            <v>ROE</v>
          </cell>
          <cell r="K316">
            <v>2.8000000000000001E-2</v>
          </cell>
        </row>
        <row r="317">
          <cell r="I317" t="str">
            <v>KOE</v>
          </cell>
          <cell r="K317">
            <v>2.8000000000000001E-2</v>
          </cell>
        </row>
        <row r="323">
          <cell r="I323" t="str">
            <v>Kilroot</v>
          </cell>
          <cell r="J323" t="str">
            <v>On</v>
          </cell>
        </row>
        <row r="324">
          <cell r="I324" t="str">
            <v>Hungary</v>
          </cell>
          <cell r="J324" t="str">
            <v>On</v>
          </cell>
        </row>
        <row r="325">
          <cell r="I325" t="str">
            <v>Cartagena</v>
          </cell>
          <cell r="J325" t="str">
            <v>On</v>
          </cell>
        </row>
        <row r="326">
          <cell r="I326" t="str">
            <v>Kazakhstan</v>
          </cell>
          <cell r="J326" t="str">
            <v>On</v>
          </cell>
        </row>
        <row r="327">
          <cell r="I327" t="str">
            <v>Ukraine</v>
          </cell>
          <cell r="J327" t="str">
            <v>On</v>
          </cell>
        </row>
        <row r="328">
          <cell r="I328" t="str">
            <v>Elsta</v>
          </cell>
          <cell r="J328" t="str">
            <v>On</v>
          </cell>
        </row>
        <row r="329">
          <cell r="I329" t="str">
            <v>Maritza</v>
          </cell>
          <cell r="J329" t="str">
            <v>On</v>
          </cell>
        </row>
        <row r="330">
          <cell r="I330" t="str">
            <v>Turkey</v>
          </cell>
          <cell r="J330" t="str">
            <v>On</v>
          </cell>
        </row>
        <row r="331">
          <cell r="I331" t="str">
            <v>Bohemia</v>
          </cell>
          <cell r="J331" t="str">
            <v>On</v>
          </cell>
        </row>
        <row r="332">
          <cell r="I332" t="str">
            <v>Energia</v>
          </cell>
          <cell r="J332" t="str">
            <v>On</v>
          </cell>
        </row>
        <row r="333">
          <cell r="I333" t="str">
            <v>Operations</v>
          </cell>
          <cell r="J333" t="str">
            <v>On</v>
          </cell>
        </row>
        <row r="334">
          <cell r="I334" t="str">
            <v>KOE</v>
          </cell>
          <cell r="J334" t="str">
            <v>On</v>
          </cell>
        </row>
        <row r="335">
          <cell r="I335" t="str">
            <v>ROE</v>
          </cell>
          <cell r="J335" t="str">
            <v>On</v>
          </cell>
        </row>
        <row r="345">
          <cell r="H345" t="str">
            <v/>
          </cell>
        </row>
        <row r="346">
          <cell r="H346" t="str">
            <v/>
          </cell>
        </row>
        <row r="347">
          <cell r="H347" t="str">
            <v/>
          </cell>
        </row>
        <row r="348">
          <cell r="H348" t="str">
            <v/>
          </cell>
        </row>
        <row r="349">
          <cell r="H349" t="str">
            <v/>
          </cell>
        </row>
        <row r="350">
          <cell r="H350" t="str">
            <v/>
          </cell>
        </row>
        <row r="351">
          <cell r="H351" t="str">
            <v/>
          </cell>
        </row>
        <row r="352">
          <cell r="H352" t="str">
            <v/>
          </cell>
        </row>
        <row r="353">
          <cell r="H353" t="str">
            <v/>
          </cell>
        </row>
        <row r="354">
          <cell r="H354" t="str">
            <v/>
          </cell>
        </row>
        <row r="355">
          <cell r="H355" t="str">
            <v/>
          </cell>
        </row>
        <row r="356">
          <cell r="H356" t="str">
            <v/>
          </cell>
        </row>
        <row r="357">
          <cell r="H357" t="str">
            <v/>
          </cell>
        </row>
        <row r="358">
          <cell r="H358" t="str">
            <v/>
          </cell>
        </row>
        <row r="359">
          <cell r="H359" t="str">
            <v/>
          </cell>
        </row>
        <row r="360">
          <cell r="H360" t="str">
            <v/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NPV"/>
      <sheetName val="Служебный лист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I-Index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Royalty"/>
      <sheetName val="доп.дан."/>
      <sheetName val="База"/>
      <sheetName val="приложение№3"/>
      <sheetName val="Команда и роли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SHU IPUT"/>
      <sheetName val="SHU Elec"/>
      <sheetName val="SHU R&amp;M"/>
      <sheetName val="SHU CALC"/>
      <sheetName val="SHU NonICINPUT_BS"/>
      <sheetName val="SHU NonICINPUT_IS"/>
      <sheetName val="SHU 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L1" t="str">
            <v>MONTHNUM</v>
          </cell>
        </row>
        <row r="23">
          <cell r="K23" t="str">
            <v>Non-Intercompany Account Planning View</v>
          </cell>
        </row>
        <row r="25">
          <cell r="K25" t="str">
            <v>Legal Entity:</v>
          </cell>
          <cell r="L25" t="str">
            <v>SHULBA</v>
          </cell>
        </row>
        <row r="34">
          <cell r="K34" t="str">
            <v>A110005</v>
          </cell>
          <cell r="L34" t="str">
            <v>Cash And Cash Equivalents - Unrestricted</v>
          </cell>
        </row>
        <row r="35">
          <cell r="K35" t="str">
            <v>A110010</v>
          </cell>
          <cell r="L35" t="str">
            <v>Cash And Cash Equivalents - Restricted</v>
          </cell>
        </row>
        <row r="36">
          <cell r="K36" t="str">
            <v>A110015</v>
          </cell>
          <cell r="L36" t="str">
            <v>Debt Services Reserves - ST</v>
          </cell>
        </row>
        <row r="37">
          <cell r="K37" t="str">
            <v>A110505</v>
          </cell>
          <cell r="L37" t="str">
            <v>Investments Unrestricted - ST</v>
          </cell>
        </row>
        <row r="38">
          <cell r="K38" t="str">
            <v>A110510</v>
          </cell>
          <cell r="L38" t="str">
            <v>Investments Restricted - ST</v>
          </cell>
        </row>
        <row r="39">
          <cell r="K39" t="str">
            <v>A111005</v>
          </cell>
          <cell r="L39" t="str">
            <v>Accounts Receivable Trade</v>
          </cell>
        </row>
        <row r="40">
          <cell r="K40" t="str">
            <v>A111010</v>
          </cell>
          <cell r="L40" t="str">
            <v>Allowance For Doubtful Accounts</v>
          </cell>
        </row>
        <row r="41">
          <cell r="K41" t="str">
            <v>A112505</v>
          </cell>
          <cell r="L41" t="str">
            <v>Inventory Fuel And Raw Materials</v>
          </cell>
        </row>
        <row r="42">
          <cell r="K42" t="str">
            <v>A112510</v>
          </cell>
          <cell r="L42" t="str">
            <v>Inventory Spare Parts &amp; Supplies</v>
          </cell>
        </row>
        <row r="43">
          <cell r="K43" t="str">
            <v>A112005</v>
          </cell>
          <cell r="L43" t="str">
            <v>UC Related Party Inv - Receivable Interest - ST</v>
          </cell>
        </row>
        <row r="44">
          <cell r="K44" t="str">
            <v>A112010</v>
          </cell>
          <cell r="L44" t="str">
            <v>UC Related Party Inv - Receivable Loans - ST</v>
          </cell>
        </row>
        <row r="45">
          <cell r="K45" t="str">
            <v>A112015</v>
          </cell>
          <cell r="L45" t="str">
            <v>UC Related Party Inv - Receivable Charges - ST</v>
          </cell>
        </row>
        <row r="46">
          <cell r="K46" t="str">
            <v>A112020</v>
          </cell>
          <cell r="L46" t="str">
            <v>UC Related Party Inv - Receivable Dividends  - ST</v>
          </cell>
        </row>
        <row r="47">
          <cell r="K47" t="str">
            <v>A112025</v>
          </cell>
          <cell r="L47" t="str">
            <v>UC Related Party Inv - Receivable Fees  - ST</v>
          </cell>
        </row>
        <row r="48">
          <cell r="K48" t="str">
            <v>A113005</v>
          </cell>
          <cell r="L48" t="str">
            <v>Prepaid Insurance</v>
          </cell>
        </row>
        <row r="49">
          <cell r="K49" t="str">
            <v>A113010</v>
          </cell>
          <cell r="L49" t="str">
            <v>Prepaid Non-Income Taxes</v>
          </cell>
        </row>
        <row r="50">
          <cell r="K50" t="str">
            <v>A113015</v>
          </cell>
          <cell r="L50" t="str">
            <v>Prepaid Contracts</v>
          </cell>
        </row>
        <row r="51">
          <cell r="K51" t="str">
            <v>A113020</v>
          </cell>
          <cell r="L51" t="str">
            <v>Prepaid Leases</v>
          </cell>
        </row>
        <row r="52">
          <cell r="K52" t="str">
            <v>A113025</v>
          </cell>
          <cell r="L52" t="str">
            <v>Prepaid Leases - Affiliate</v>
          </cell>
        </row>
        <row r="53">
          <cell r="K53" t="str">
            <v>A113035</v>
          </cell>
          <cell r="L53" t="str">
            <v>Prepaid Other</v>
          </cell>
        </row>
        <row r="54">
          <cell r="K54" t="str">
            <v>A113505</v>
          </cell>
          <cell r="L54" t="str">
            <v>Deferred Tax Asset - US Federal - ST</v>
          </cell>
        </row>
        <row r="55">
          <cell r="K55" t="str">
            <v>A113510</v>
          </cell>
          <cell r="L55" t="str">
            <v>Deferred Tax Asset - US State - ST</v>
          </cell>
        </row>
        <row r="56">
          <cell r="K56" t="str">
            <v>A113515</v>
          </cell>
          <cell r="L56" t="str">
            <v>Deferred Tax Asset - Foreign - ST</v>
          </cell>
        </row>
        <row r="57">
          <cell r="K57" t="str">
            <v>A115505</v>
          </cell>
          <cell r="L57" t="str">
            <v>Notes Receivable - ST</v>
          </cell>
        </row>
        <row r="58">
          <cell r="K58" t="str">
            <v>A115510</v>
          </cell>
          <cell r="L58" t="str">
            <v>Receivable Interest - ST</v>
          </cell>
        </row>
        <row r="59">
          <cell r="K59" t="str">
            <v>A115515</v>
          </cell>
          <cell r="L59" t="str">
            <v>Other Receivables - ST</v>
          </cell>
        </row>
        <row r="60">
          <cell r="K60" t="str">
            <v>A115520</v>
          </cell>
          <cell r="L60" t="str">
            <v>Regulatory Assets - ST</v>
          </cell>
        </row>
        <row r="61">
          <cell r="K61" t="str">
            <v>A113350</v>
          </cell>
          <cell r="L61" t="str">
            <v>Accounts Receivable VAT - ST</v>
          </cell>
        </row>
        <row r="62">
          <cell r="K62" t="str">
            <v>A115525</v>
          </cell>
          <cell r="L62" t="str">
            <v>Unrealized Mark To Market Gain - ST</v>
          </cell>
        </row>
        <row r="63">
          <cell r="K63" t="str">
            <v>A115530</v>
          </cell>
          <cell r="L63" t="str">
            <v>Derivative Asset - ST</v>
          </cell>
        </row>
        <row r="64">
          <cell r="K64" t="str">
            <v>A113305</v>
          </cell>
          <cell r="L64" t="str">
            <v>Income Tax Receivable - US Federal - ST</v>
          </cell>
        </row>
        <row r="65">
          <cell r="K65" t="str">
            <v>A113315</v>
          </cell>
          <cell r="L65" t="str">
            <v>Income Tax Receivable - Foreign - ST</v>
          </cell>
        </row>
        <row r="66">
          <cell r="K66" t="str">
            <v>A115595</v>
          </cell>
          <cell r="L66" t="str">
            <v>Other Assets - ST</v>
          </cell>
        </row>
        <row r="67">
          <cell r="K67" t="str">
            <v>A115005</v>
          </cell>
          <cell r="L67" t="str">
            <v>Discontinued Ops/Held for Sale Assets - ST</v>
          </cell>
        </row>
        <row r="68">
          <cell r="K68" t="str">
            <v>A120005</v>
          </cell>
          <cell r="L68" t="str">
            <v>Land</v>
          </cell>
        </row>
        <row r="69">
          <cell r="K69" t="str">
            <v>A120010</v>
          </cell>
          <cell r="L69" t="str">
            <v>PP&amp;E Generation</v>
          </cell>
        </row>
        <row r="70">
          <cell r="K70" t="str">
            <v>A120015</v>
          </cell>
          <cell r="L70" t="str">
            <v>PP&amp;E Distribution</v>
          </cell>
        </row>
        <row r="71">
          <cell r="K71" t="str">
            <v>A120020</v>
          </cell>
          <cell r="L71" t="str">
            <v>PP&amp;E Software</v>
          </cell>
        </row>
        <row r="72">
          <cell r="K72" t="str">
            <v>A120025</v>
          </cell>
          <cell r="L72" t="str">
            <v>PP&amp;E Buildings</v>
          </cell>
        </row>
        <row r="73">
          <cell r="K73" t="str">
            <v>A120030</v>
          </cell>
          <cell r="L73" t="str">
            <v>PP&amp;E Office Furniture And Equip</v>
          </cell>
        </row>
        <row r="74">
          <cell r="K74" t="str">
            <v>A120035</v>
          </cell>
          <cell r="L74" t="str">
            <v>PP&amp;E Spare Parts</v>
          </cell>
        </row>
        <row r="75">
          <cell r="K75" t="str">
            <v>A120040</v>
          </cell>
          <cell r="L75" t="str">
            <v>PP&amp;E Natural Resources</v>
          </cell>
        </row>
        <row r="76">
          <cell r="K76" t="str">
            <v>A120045</v>
          </cell>
          <cell r="L76" t="str">
            <v>PP&amp;E Asset Retirement Costs</v>
          </cell>
        </row>
        <row r="77">
          <cell r="K77" t="str">
            <v>A120505</v>
          </cell>
          <cell r="L77" t="str">
            <v>Accum Dep &amp; Amort Generation</v>
          </cell>
        </row>
        <row r="78">
          <cell r="K78" t="str">
            <v>A120510</v>
          </cell>
          <cell r="L78" t="str">
            <v>Accum Dep &amp; Amort Distribution</v>
          </cell>
        </row>
        <row r="79">
          <cell r="K79" t="str">
            <v>A120515</v>
          </cell>
          <cell r="L79" t="str">
            <v>Accum Dep &amp; Amort Software</v>
          </cell>
        </row>
        <row r="80">
          <cell r="K80" t="str">
            <v>A120520</v>
          </cell>
          <cell r="L80" t="str">
            <v>Accum Dep &amp; Amort Buildings</v>
          </cell>
        </row>
        <row r="81">
          <cell r="K81" t="str">
            <v>A120525</v>
          </cell>
          <cell r="L81" t="str">
            <v>Accum Dep &amp; Amort Office Furn &amp; Equip</v>
          </cell>
        </row>
        <row r="82">
          <cell r="K82" t="str">
            <v>A120530</v>
          </cell>
          <cell r="L82" t="str">
            <v>Accum Dep &amp; Amort Spare Parts</v>
          </cell>
        </row>
        <row r="83">
          <cell r="K83" t="str">
            <v>A120535</v>
          </cell>
          <cell r="L83" t="str">
            <v>Accum Dep &amp; Amort Natural Resources</v>
          </cell>
        </row>
        <row r="84">
          <cell r="K84" t="str">
            <v>A120540</v>
          </cell>
          <cell r="L84" t="str">
            <v>Accum Dep &amp; Amort Asset Retirement</v>
          </cell>
        </row>
        <row r="85">
          <cell r="K85" t="str">
            <v>A121005</v>
          </cell>
          <cell r="L85" t="str">
            <v>CWIP - Generation Assets</v>
          </cell>
        </row>
        <row r="86">
          <cell r="K86" t="str">
            <v>A121010</v>
          </cell>
          <cell r="L86" t="str">
            <v>CWIP - Distribution Assets</v>
          </cell>
        </row>
        <row r="87">
          <cell r="K87" t="str">
            <v>A121015</v>
          </cell>
          <cell r="L87" t="str">
            <v>CWIP - Buildings</v>
          </cell>
        </row>
        <row r="88">
          <cell r="K88" t="str">
            <v>A121020</v>
          </cell>
          <cell r="L88" t="str">
            <v>CWIP - Management Fees</v>
          </cell>
        </row>
        <row r="89">
          <cell r="K89" t="str">
            <v>A121025</v>
          </cell>
          <cell r="L89" t="str">
            <v>CWIP - Capitalized Interest</v>
          </cell>
        </row>
        <row r="90">
          <cell r="K90" t="str">
            <v>A121030</v>
          </cell>
          <cell r="L90" t="str">
            <v>CWIP - SAP - ERP</v>
          </cell>
        </row>
        <row r="91">
          <cell r="K91" t="str">
            <v>A121035</v>
          </cell>
          <cell r="L91" t="str">
            <v>CWIP - SAP - CCS</v>
          </cell>
        </row>
        <row r="92">
          <cell r="K92" t="str">
            <v>A121040</v>
          </cell>
          <cell r="L92" t="str">
            <v>CWIP - Capitalized Dev Costs</v>
          </cell>
        </row>
        <row r="93">
          <cell r="K93" t="str">
            <v>A122505</v>
          </cell>
          <cell r="L93" t="str">
            <v>Deferred Financing Costs</v>
          </cell>
        </row>
        <row r="94">
          <cell r="K94" t="str">
            <v>A122510</v>
          </cell>
          <cell r="L94" t="str">
            <v>Accum Amort Deferred Financing Costs</v>
          </cell>
        </row>
        <row r="95">
          <cell r="K95" t="str">
            <v>A122010</v>
          </cell>
          <cell r="L95" t="str">
            <v>UC Related Party Inv - Beg Eq Earn - LT - Manual</v>
          </cell>
        </row>
        <row r="96">
          <cell r="K96" t="str">
            <v>A122015</v>
          </cell>
          <cell r="L96" t="str">
            <v>UC Related Party Inv - CY Eq Earn - LT - Manual</v>
          </cell>
        </row>
        <row r="97">
          <cell r="K97" t="str">
            <v>A122020</v>
          </cell>
          <cell r="L97" t="str">
            <v>UC Related Party Inv - CY Eq Earn - LT- Calculated</v>
          </cell>
        </row>
        <row r="98">
          <cell r="K98" t="str">
            <v>A122022</v>
          </cell>
          <cell r="L98" t="str">
            <v>UC Related Party Inv - CY Eq Earn - LT - Spec Ent</v>
          </cell>
        </row>
        <row r="99">
          <cell r="K99" t="str">
            <v>A122025</v>
          </cell>
          <cell r="L99" t="str">
            <v>UC Related Party Inv - CTA Eq Earn - LT</v>
          </cell>
        </row>
        <row r="100">
          <cell r="K100" t="str">
            <v>A122040</v>
          </cell>
          <cell r="L100" t="str">
            <v>UC Related Party Inv - Loans - LT</v>
          </cell>
        </row>
        <row r="101">
          <cell r="K101" t="str">
            <v>A122045</v>
          </cell>
          <cell r="L101" t="str">
            <v>UC Related Party Inv - Cap Cont. Inv - LT</v>
          </cell>
        </row>
        <row r="102">
          <cell r="K102" t="str">
            <v>A122050</v>
          </cell>
          <cell r="L102" t="str">
            <v>UC Related Party Inv - Dividends Inv - LT</v>
          </cell>
        </row>
        <row r="103">
          <cell r="K103" t="str">
            <v>A122055</v>
          </cell>
          <cell r="L103" t="str">
            <v>UC Related Party Inv - Other Inv - LT</v>
          </cell>
        </row>
        <row r="104">
          <cell r="K104" t="str">
            <v>A122060</v>
          </cell>
          <cell r="L104" t="str">
            <v>UC Related Party Inv - FAS 133 Adj - LT</v>
          </cell>
        </row>
        <row r="105">
          <cell r="K105" t="str">
            <v>A122065</v>
          </cell>
          <cell r="L105" t="str">
            <v>UC Related Party Inv - TLA - LT</v>
          </cell>
        </row>
        <row r="106">
          <cell r="K106" t="str">
            <v>A122070</v>
          </cell>
          <cell r="L106" t="str">
            <v>UC Related Party Inv - Interest Inv - LT</v>
          </cell>
        </row>
        <row r="107">
          <cell r="K107" t="str">
            <v>A123005</v>
          </cell>
          <cell r="L107" t="str">
            <v>Goodwill</v>
          </cell>
        </row>
        <row r="108">
          <cell r="K108" t="str">
            <v>A123010</v>
          </cell>
          <cell r="L108" t="str">
            <v>Amortization Of Goodwill</v>
          </cell>
        </row>
        <row r="109">
          <cell r="K109" t="str">
            <v>A123305</v>
          </cell>
          <cell r="L109" t="str">
            <v>Income Tax Receivable - US Federal - LT</v>
          </cell>
        </row>
        <row r="110">
          <cell r="K110" t="str">
            <v>A123505</v>
          </cell>
          <cell r="L110" t="str">
            <v>Deferred Tax Asset - US Federal - LT</v>
          </cell>
        </row>
        <row r="111">
          <cell r="K111" t="str">
            <v>A123510</v>
          </cell>
          <cell r="L111" t="str">
            <v>Deferred Tax Asset - US State - LT</v>
          </cell>
        </row>
        <row r="112">
          <cell r="K112" t="str">
            <v>A123515</v>
          </cell>
          <cell r="L112" t="str">
            <v>Deferred Tax Asset - Foreign - LT</v>
          </cell>
        </row>
        <row r="113">
          <cell r="K113" t="str">
            <v>A124005</v>
          </cell>
          <cell r="L113" t="str">
            <v>Debt Service Reserves - LT</v>
          </cell>
        </row>
        <row r="114">
          <cell r="K114" t="str">
            <v>A124010</v>
          </cell>
          <cell r="L114" t="str">
            <v>Other Restricted Cash Deposits - LT</v>
          </cell>
        </row>
        <row r="115">
          <cell r="K115" t="str">
            <v>A124505</v>
          </cell>
          <cell r="L115" t="str">
            <v>Project Development Office Costs - LT</v>
          </cell>
        </row>
        <row r="116">
          <cell r="K116" t="str">
            <v>A124510</v>
          </cell>
          <cell r="L116" t="str">
            <v>Project Development Consultants - LT</v>
          </cell>
        </row>
        <row r="117">
          <cell r="K117" t="str">
            <v>A124515</v>
          </cell>
          <cell r="L117" t="str">
            <v>Project Development Options &amp; Permits - LT</v>
          </cell>
        </row>
        <row r="118">
          <cell r="K118" t="str">
            <v>A124520</v>
          </cell>
          <cell r="L118" t="str">
            <v>Project Development New Projects -LT</v>
          </cell>
        </row>
        <row r="119">
          <cell r="K119" t="str">
            <v>A124525</v>
          </cell>
          <cell r="L119" t="str">
            <v>Project Development Other Costs - LT</v>
          </cell>
        </row>
        <row r="120">
          <cell r="K120" t="str">
            <v>A125405</v>
          </cell>
          <cell r="L120" t="str">
            <v>Emission Allowance Intangible Asset</v>
          </cell>
        </row>
        <row r="121">
          <cell r="K121" t="str">
            <v>A125410</v>
          </cell>
          <cell r="L121" t="str">
            <v>Emission Allowance Intangible Asset Affiliate Purc</v>
          </cell>
        </row>
        <row r="122">
          <cell r="K122" t="str">
            <v>A125415</v>
          </cell>
          <cell r="L122" t="str">
            <v>Sales Concessions</v>
          </cell>
        </row>
        <row r="123">
          <cell r="K123" t="str">
            <v>A125416</v>
          </cell>
          <cell r="L123" t="str">
            <v>Amortization Of Sales Concessions</v>
          </cell>
        </row>
        <row r="124">
          <cell r="K124" t="str">
            <v>A125420</v>
          </cell>
          <cell r="L124" t="str">
            <v>Contracts</v>
          </cell>
        </row>
        <row r="125">
          <cell r="K125" t="str">
            <v>A125421</v>
          </cell>
          <cell r="L125" t="str">
            <v>Amortization Of Contracts</v>
          </cell>
        </row>
        <row r="126">
          <cell r="K126" t="str">
            <v>A125425</v>
          </cell>
          <cell r="L126" t="str">
            <v>Other Intangible Assets</v>
          </cell>
        </row>
        <row r="127">
          <cell r="K127" t="str">
            <v>A125426</v>
          </cell>
          <cell r="L127" t="str">
            <v>Amortization Of Other Intangibles</v>
          </cell>
        </row>
        <row r="128">
          <cell r="K128" t="str">
            <v>A125505</v>
          </cell>
          <cell r="L128" t="str">
            <v>Notes Receivable - LT</v>
          </cell>
        </row>
        <row r="129">
          <cell r="K129" t="str">
            <v>A125510</v>
          </cell>
          <cell r="L129" t="str">
            <v>Receivables From Customers - LT</v>
          </cell>
        </row>
        <row r="130">
          <cell r="K130" t="str">
            <v>A125515</v>
          </cell>
          <cell r="L130" t="str">
            <v>Regulatory Assets - LT</v>
          </cell>
        </row>
        <row r="131">
          <cell r="K131" t="str">
            <v>A125520</v>
          </cell>
          <cell r="L131" t="str">
            <v>Other Investments - LT</v>
          </cell>
        </row>
        <row r="132">
          <cell r="K132" t="str">
            <v>A125525</v>
          </cell>
          <cell r="L132" t="str">
            <v>Unrealized Mark To Market Gain - LT</v>
          </cell>
        </row>
        <row r="133">
          <cell r="K133" t="str">
            <v>A125530</v>
          </cell>
          <cell r="L133" t="str">
            <v>Derivative Asset - LT</v>
          </cell>
        </row>
        <row r="134">
          <cell r="K134" t="str">
            <v>A123310</v>
          </cell>
          <cell r="L134" t="str">
            <v>Income Tax Receivable - US State - LT</v>
          </cell>
        </row>
        <row r="135">
          <cell r="K135" t="str">
            <v>a123315</v>
          </cell>
          <cell r="L135" t="str">
            <v>Income Tax Receivable - Foreign - LT</v>
          </cell>
        </row>
        <row r="136">
          <cell r="K136" t="str">
            <v>A125590</v>
          </cell>
          <cell r="L136" t="str">
            <v>Other Assets - LT</v>
          </cell>
        </row>
        <row r="137">
          <cell r="K137" t="str">
            <v>A125005</v>
          </cell>
          <cell r="L137" t="str">
            <v>Discontinued Ops Assets - LT</v>
          </cell>
        </row>
        <row r="138">
          <cell r="K138" t="str">
            <v>A210005</v>
          </cell>
          <cell r="L138" t="str">
            <v>Accounts Payables</v>
          </cell>
        </row>
        <row r="139">
          <cell r="K139" t="str">
            <v>A212005</v>
          </cell>
          <cell r="L139" t="str">
            <v>UC Related Party Inv - Payable Interest - ST</v>
          </cell>
        </row>
        <row r="140">
          <cell r="K140" t="str">
            <v>A212010</v>
          </cell>
          <cell r="L140" t="str">
            <v>UC Related Party Inv - Payable Loans - ST</v>
          </cell>
        </row>
        <row r="141">
          <cell r="K141" t="str">
            <v>A212015</v>
          </cell>
          <cell r="L141" t="str">
            <v>UC Related Party Inv - Payable Charges - ST</v>
          </cell>
        </row>
        <row r="142">
          <cell r="K142" t="str">
            <v>A212020</v>
          </cell>
          <cell r="L142" t="str">
            <v>UC Related Party Inv - Payable Dividends - ST</v>
          </cell>
        </row>
        <row r="143">
          <cell r="K143" t="str">
            <v>A212025</v>
          </cell>
          <cell r="L143" t="str">
            <v>UC Related Party Inv - Payable Fees - ST</v>
          </cell>
        </row>
        <row r="144">
          <cell r="K144" t="str">
            <v>A210505</v>
          </cell>
          <cell r="L144" t="str">
            <v>Accrued Interests</v>
          </cell>
        </row>
        <row r="145">
          <cell r="K145" t="str">
            <v>A213510</v>
          </cell>
          <cell r="L145" t="str">
            <v>Deferred Tax Liability - US State - ST</v>
          </cell>
        </row>
        <row r="146">
          <cell r="K146" t="str">
            <v>A213505</v>
          </cell>
          <cell r="L146" t="str">
            <v>Deferred Tax Liability - US Federal - ST</v>
          </cell>
        </row>
        <row r="147">
          <cell r="K147" t="str">
            <v>A213515</v>
          </cell>
          <cell r="L147" t="str">
            <v>Deferred Tax Liability - Foreign - ST</v>
          </cell>
        </row>
        <row r="148">
          <cell r="K148" t="str">
            <v>A213350</v>
          </cell>
          <cell r="L148" t="str">
            <v>VAT Payable - ST</v>
          </cell>
        </row>
        <row r="149">
          <cell r="K149" t="str">
            <v>A213330</v>
          </cell>
          <cell r="L149" t="str">
            <v>FIN 48 Tax Liability - ST</v>
          </cell>
        </row>
        <row r="150">
          <cell r="K150" t="str">
            <v>A213325</v>
          </cell>
          <cell r="L150" t="str">
            <v>Income Tax Payable - Other - ST</v>
          </cell>
        </row>
        <row r="151">
          <cell r="K151" t="str">
            <v>A213310</v>
          </cell>
          <cell r="L151" t="str">
            <v>Income Tax Payable - US State - ST</v>
          </cell>
        </row>
        <row r="152">
          <cell r="K152" t="str">
            <v>A213305</v>
          </cell>
          <cell r="L152" t="str">
            <v>Income Tax Payable - US Federal - ST</v>
          </cell>
        </row>
        <row r="153">
          <cell r="K153" t="str">
            <v>A213315</v>
          </cell>
          <cell r="L153" t="str">
            <v>Income Tax Payable - Foreign - ST</v>
          </cell>
        </row>
        <row r="154">
          <cell r="K154" t="str">
            <v>A213340</v>
          </cell>
          <cell r="L154" t="str">
            <v>Non Income Tax Payable - ST</v>
          </cell>
        </row>
        <row r="155">
          <cell r="K155" t="str">
            <v>A213345</v>
          </cell>
          <cell r="L155" t="str">
            <v>Withholding Tax Payable - Affiliate Payments - ST</v>
          </cell>
        </row>
        <row r="156">
          <cell r="K156" t="str">
            <v>A215505</v>
          </cell>
          <cell r="L156" t="str">
            <v>Accrued Regulatory Liabilities - ST</v>
          </cell>
        </row>
        <row r="157">
          <cell r="K157" t="str">
            <v>A215510</v>
          </cell>
          <cell r="L157" t="str">
            <v>Accrued Asset Retirement Obligations - ST</v>
          </cell>
        </row>
        <row r="158">
          <cell r="K158" t="str">
            <v>A215515</v>
          </cell>
          <cell r="L158" t="str">
            <v>Contingencies - ST</v>
          </cell>
        </row>
        <row r="159">
          <cell r="K159" t="str">
            <v>A215520</v>
          </cell>
          <cell r="L159" t="str">
            <v>Deferred Income - ST</v>
          </cell>
        </row>
        <row r="160">
          <cell r="K160" t="str">
            <v>A215525</v>
          </cell>
          <cell r="L160" t="str">
            <v>Accrued Pension Liabilities - ST</v>
          </cell>
        </row>
        <row r="161">
          <cell r="K161" t="str">
            <v>A215530</v>
          </cell>
          <cell r="L161" t="str">
            <v>Unrealized Mark To Market Loss - ST</v>
          </cell>
        </row>
        <row r="162">
          <cell r="K162" t="str">
            <v>A215535</v>
          </cell>
          <cell r="L162" t="str">
            <v>Long Term Compensation Payable - ST</v>
          </cell>
        </row>
        <row r="163">
          <cell r="K163" t="str">
            <v>A215540</v>
          </cell>
          <cell r="L163" t="str">
            <v>Unrealized Loss On Adverse Commitment - ST</v>
          </cell>
        </row>
        <row r="164">
          <cell r="K164" t="str">
            <v>A213005</v>
          </cell>
          <cell r="L164" t="str">
            <v>Accrued Consulting Expenses</v>
          </cell>
        </row>
        <row r="165">
          <cell r="K165" t="str">
            <v>A213010</v>
          </cell>
          <cell r="L165" t="str">
            <v>Accrued Vacation</v>
          </cell>
        </row>
        <row r="166">
          <cell r="K166" t="str">
            <v>A213015</v>
          </cell>
          <cell r="L166" t="str">
            <v>Accrued Bonus</v>
          </cell>
        </row>
        <row r="167">
          <cell r="K167" t="str">
            <v>A213020</v>
          </cell>
          <cell r="L167" t="str">
            <v>Accrued O&amp;M</v>
          </cell>
        </row>
        <row r="168">
          <cell r="K168" t="str">
            <v>A213025</v>
          </cell>
          <cell r="L168" t="str">
            <v>Accrued Legal Costs</v>
          </cell>
        </row>
        <row r="169">
          <cell r="K169" t="str">
            <v>A213030</v>
          </cell>
          <cell r="L169" t="str">
            <v>Accrued Purchased Power</v>
          </cell>
        </row>
        <row r="170">
          <cell r="K170" t="str">
            <v>A213035</v>
          </cell>
          <cell r="L170" t="str">
            <v>Accrued Other</v>
          </cell>
        </row>
        <row r="171">
          <cell r="K171" t="str">
            <v>A215545</v>
          </cell>
          <cell r="L171" t="str">
            <v>Deferred Mark To Market Gain - ST</v>
          </cell>
        </row>
        <row r="172">
          <cell r="K172" t="str">
            <v>A215550</v>
          </cell>
          <cell r="L172" t="str">
            <v>Derivative Liability - ST</v>
          </cell>
        </row>
        <row r="173">
          <cell r="K173" t="str">
            <v>A215555</v>
          </cell>
          <cell r="L173" t="str">
            <v>Contingent Environmental Reserves - ST</v>
          </cell>
        </row>
        <row r="174">
          <cell r="K174" t="str">
            <v>A215560</v>
          </cell>
          <cell r="L174" t="str">
            <v>Environmental Settlement Reserves - ST</v>
          </cell>
        </row>
        <row r="175">
          <cell r="K175" t="str">
            <v>A215565</v>
          </cell>
          <cell r="L175" t="str">
            <v>Accrued Emission Allowance Liability - ST</v>
          </cell>
        </row>
        <row r="176">
          <cell r="K176" t="str">
            <v>A215570</v>
          </cell>
          <cell r="L176" t="str">
            <v>Contingent Legal Reserves - ST</v>
          </cell>
        </row>
        <row r="177">
          <cell r="K177" t="str">
            <v>A215575</v>
          </cell>
          <cell r="L177" t="str">
            <v>Litigation Settlement Reserves - ST</v>
          </cell>
        </row>
        <row r="178">
          <cell r="K178" t="str">
            <v>A215580</v>
          </cell>
          <cell r="L178" t="str">
            <v>PIS/COFINS Reserve Accrual - ST</v>
          </cell>
        </row>
        <row r="179">
          <cell r="K179" t="str">
            <v>A215585</v>
          </cell>
          <cell r="L179" t="str">
            <v>Dividends Payable to Minority - ST</v>
          </cell>
        </row>
        <row r="180">
          <cell r="K180" t="str">
            <v>A215590</v>
          </cell>
          <cell r="L180" t="str">
            <v>Other Liabilities - Other - ST</v>
          </cell>
        </row>
        <row r="181">
          <cell r="K181" t="str">
            <v>A211005</v>
          </cell>
          <cell r="L181" t="str">
            <v>Project Financing Debt US Denom - ST</v>
          </cell>
        </row>
        <row r="182">
          <cell r="K182" t="str">
            <v>A211010</v>
          </cell>
          <cell r="L182" t="str">
            <v>Project Financing Debt Foreign Denom - ST</v>
          </cell>
        </row>
        <row r="183">
          <cell r="K183" t="str">
            <v>A211015</v>
          </cell>
          <cell r="L183" t="str">
            <v>Project Financing Debt Capital Leases - ST</v>
          </cell>
        </row>
        <row r="184">
          <cell r="K184" t="str">
            <v>A211020</v>
          </cell>
          <cell r="L184" t="str">
            <v>Other Notes Payable - ST</v>
          </cell>
        </row>
        <row r="185">
          <cell r="K185" t="str">
            <v>A211025</v>
          </cell>
          <cell r="L185" t="str">
            <v>Recourse Debt-Current</v>
          </cell>
        </row>
        <row r="186">
          <cell r="K186" t="str">
            <v>A215005</v>
          </cell>
          <cell r="L186" t="str">
            <v>Discontinued Ops Liabilities - ST</v>
          </cell>
        </row>
        <row r="187">
          <cell r="K187" t="str">
            <v>A221005</v>
          </cell>
          <cell r="L187" t="str">
            <v>Project Financing Debt US Denom - LT</v>
          </cell>
        </row>
        <row r="188">
          <cell r="K188" t="str">
            <v>A221010</v>
          </cell>
          <cell r="L188" t="str">
            <v>Project Financing Debt Foreign Denom - LT</v>
          </cell>
        </row>
        <row r="189">
          <cell r="K189" t="str">
            <v>A221015</v>
          </cell>
          <cell r="L189" t="str">
            <v>Project Financing Debt Capital Leases - LT</v>
          </cell>
        </row>
        <row r="190">
          <cell r="K190" t="str">
            <v>A221020</v>
          </cell>
          <cell r="L190" t="str">
            <v>Other Notes Payable - LT</v>
          </cell>
        </row>
        <row r="191">
          <cell r="K191" t="str">
            <v>A221025</v>
          </cell>
          <cell r="L191" t="str">
            <v>Recourse Debt - LT</v>
          </cell>
        </row>
        <row r="192">
          <cell r="K192" t="str">
            <v>A221030</v>
          </cell>
          <cell r="L192" t="str">
            <v>Redeemable Securities - LT</v>
          </cell>
        </row>
        <row r="193">
          <cell r="K193" t="str">
            <v>A223510</v>
          </cell>
          <cell r="L193" t="str">
            <v>Deferred Tax Liability - US State - LT</v>
          </cell>
        </row>
        <row r="194">
          <cell r="K194" t="str">
            <v>A223505</v>
          </cell>
          <cell r="L194" t="str">
            <v>Deferred Tax Liability - US Federal - LT</v>
          </cell>
        </row>
        <row r="195">
          <cell r="K195" t="str">
            <v>A223515</v>
          </cell>
          <cell r="L195" t="str">
            <v>Deferred Tax Liability - Foreign - LT</v>
          </cell>
        </row>
        <row r="196">
          <cell r="K196" t="str">
            <v>A225505</v>
          </cell>
          <cell r="L196" t="str">
            <v>Accrued Pension Liabilities - LT</v>
          </cell>
        </row>
        <row r="197">
          <cell r="K197" t="str">
            <v>A222005</v>
          </cell>
          <cell r="L197" t="str">
            <v>UC Related Party Inv - Payable Interest - LT</v>
          </cell>
        </row>
        <row r="198">
          <cell r="K198" t="str">
            <v>A222010</v>
          </cell>
          <cell r="L198" t="str">
            <v>UC Related Party Inv - Payable Loans - LT</v>
          </cell>
        </row>
        <row r="199">
          <cell r="K199" t="str">
            <v>A223320</v>
          </cell>
          <cell r="L199" t="str">
            <v>Income Tax Payable - Other- LT</v>
          </cell>
        </row>
        <row r="200">
          <cell r="K200" t="str">
            <v>A223325</v>
          </cell>
          <cell r="L200" t="str">
            <v>FIN 48 Tax Liability - LT</v>
          </cell>
        </row>
        <row r="201">
          <cell r="K201" t="str">
            <v>A225510</v>
          </cell>
          <cell r="L201" t="str">
            <v>Unrealized Loss On Adverse Commitment - LT</v>
          </cell>
        </row>
        <row r="202">
          <cell r="K202" t="str">
            <v>A225515</v>
          </cell>
          <cell r="L202" t="str">
            <v>Unrealized Mark To Market Loss - LT</v>
          </cell>
        </row>
        <row r="203">
          <cell r="K203" t="str">
            <v>A225520</v>
          </cell>
          <cell r="L203" t="str">
            <v>Derivative Liability - LT</v>
          </cell>
        </row>
        <row r="204">
          <cell r="K204" t="str">
            <v>A225525</v>
          </cell>
          <cell r="L204" t="str">
            <v>Accrued Regulatory Liabilities - LT</v>
          </cell>
        </row>
        <row r="205">
          <cell r="K205" t="str">
            <v>A225530</v>
          </cell>
          <cell r="L205" t="str">
            <v>Accrued Asset Retirement Obligations - LT</v>
          </cell>
        </row>
        <row r="206">
          <cell r="K206" t="str">
            <v>A225535</v>
          </cell>
          <cell r="L206" t="str">
            <v>Contingencies - LT</v>
          </cell>
        </row>
        <row r="207">
          <cell r="K207" t="str">
            <v>A225540</v>
          </cell>
          <cell r="L207" t="str">
            <v>Deferred Income - LT</v>
          </cell>
        </row>
        <row r="208">
          <cell r="K208" t="str">
            <v>A225545</v>
          </cell>
          <cell r="L208" t="str">
            <v>Construction Retainage - LT</v>
          </cell>
        </row>
        <row r="209">
          <cell r="K209" t="str">
            <v>A225550</v>
          </cell>
          <cell r="L209" t="str">
            <v>Long Term Compensation Payable - LT</v>
          </cell>
        </row>
        <row r="210">
          <cell r="K210" t="str">
            <v>A225555</v>
          </cell>
          <cell r="L210" t="str">
            <v>PIS/COFINS Reserve Accrual - LT</v>
          </cell>
        </row>
        <row r="211">
          <cell r="K211" t="str">
            <v>A225560</v>
          </cell>
          <cell r="L211" t="str">
            <v>Other Liabilities - Other - LT</v>
          </cell>
        </row>
        <row r="212">
          <cell r="K212" t="str">
            <v>A225565</v>
          </cell>
          <cell r="L212" t="str">
            <v>Contingent Legal Reserves - LT</v>
          </cell>
        </row>
        <row r="213">
          <cell r="K213" t="str">
            <v>A225570</v>
          </cell>
          <cell r="L213" t="str">
            <v>Litigation Settlement Reserves - LT</v>
          </cell>
        </row>
        <row r="214">
          <cell r="K214" t="str">
            <v>A225575</v>
          </cell>
          <cell r="L214" t="str">
            <v>Contingent Environmental Reserves - LT</v>
          </cell>
        </row>
        <row r="215">
          <cell r="K215" t="str">
            <v>A225580</v>
          </cell>
          <cell r="L215" t="str">
            <v>Environmental Settlement Reserves - LT</v>
          </cell>
        </row>
        <row r="216">
          <cell r="K216" t="str">
            <v>A225005</v>
          </cell>
          <cell r="L216" t="str">
            <v>Discontinued Ops Liabilities - LT</v>
          </cell>
        </row>
        <row r="217">
          <cell r="K217" t="str">
            <v>A310010</v>
          </cell>
          <cell r="L217" t="str">
            <v>NCI - Beginnings Earnings - Manual</v>
          </cell>
        </row>
        <row r="218">
          <cell r="K218" t="str">
            <v>A310510</v>
          </cell>
          <cell r="L218" t="str">
            <v>NCI - Capital Contributions</v>
          </cell>
        </row>
        <row r="219">
          <cell r="K219" t="str">
            <v>A311005</v>
          </cell>
          <cell r="L219" t="str">
            <v>NCI - Capital Contrib TLA</v>
          </cell>
        </row>
        <row r="220">
          <cell r="K220" t="str">
            <v>A311010</v>
          </cell>
          <cell r="L220" t="str">
            <v>NCI - Capital Contrib TLA Bal Sheet Adj</v>
          </cell>
        </row>
        <row r="221">
          <cell r="K221" t="str">
            <v>A311015</v>
          </cell>
          <cell r="L221" t="str">
            <v>NCI - OCI - Minimum Pension Liab</v>
          </cell>
        </row>
        <row r="222">
          <cell r="K222" t="str">
            <v>A311020</v>
          </cell>
          <cell r="L222" t="str">
            <v>NCI - Taxes OCI - Minimum Pension Liability</v>
          </cell>
        </row>
        <row r="223">
          <cell r="K223" t="str">
            <v>A311525</v>
          </cell>
          <cell r="L223" t="str">
            <v>NCI - Taxes OCI - FAS 133</v>
          </cell>
        </row>
        <row r="224">
          <cell r="K224" t="str">
            <v>A311505</v>
          </cell>
          <cell r="L224" t="str">
            <v>NCI - FAS 133 - Unrealized</v>
          </cell>
        </row>
        <row r="225">
          <cell r="K225" t="str">
            <v>A311510</v>
          </cell>
          <cell r="L225" t="str">
            <v>NCI - FAS 133 - Realized</v>
          </cell>
        </row>
        <row r="226">
          <cell r="K226" t="str">
            <v>A311515</v>
          </cell>
          <cell r="L226" t="str">
            <v>NCI - Accum Amort - FAS133 - Realized</v>
          </cell>
        </row>
        <row r="227">
          <cell r="K227" t="str">
            <v>A311520</v>
          </cell>
          <cell r="L227" t="str">
            <v>NCI - FAS 133 Balance Sheet Adjustment</v>
          </cell>
        </row>
        <row r="228">
          <cell r="K228" t="str">
            <v>A311530</v>
          </cell>
          <cell r="L228" t="str">
            <v>NCI - Dividends</v>
          </cell>
        </row>
        <row r="229">
          <cell r="K229" t="str">
            <v>A311535</v>
          </cell>
          <cell r="L229" t="str">
            <v>NCI - Dividends TLA Balance Sheet Adj</v>
          </cell>
        </row>
        <row r="230">
          <cell r="K230" t="str">
            <v>A312505</v>
          </cell>
          <cell r="L230" t="str">
            <v>UC Related Party Inv - Dividends</v>
          </cell>
        </row>
        <row r="231">
          <cell r="K231" t="str">
            <v>A320510</v>
          </cell>
          <cell r="L231" t="str">
            <v>Preferred Stock - Subs</v>
          </cell>
        </row>
        <row r="232">
          <cell r="K232" t="str">
            <v>A320010</v>
          </cell>
          <cell r="L232" t="str">
            <v>Common Stock</v>
          </cell>
        </row>
        <row r="233">
          <cell r="K233" t="str">
            <v>A350005</v>
          </cell>
          <cell r="L233" t="str">
            <v>Treasury Stock</v>
          </cell>
        </row>
        <row r="234">
          <cell r="K234" t="str">
            <v>A320025</v>
          </cell>
          <cell r="L234" t="str">
            <v>UC Related Party Inv - Contributed Capital</v>
          </cell>
        </row>
        <row r="235">
          <cell r="K235" t="str">
            <v>A320015</v>
          </cell>
          <cell r="L235" t="str">
            <v>Additional Paid In Capital</v>
          </cell>
        </row>
        <row r="236">
          <cell r="K236" t="str">
            <v>A341015</v>
          </cell>
          <cell r="L236" t="str">
            <v>Adjustments To Retained Earnings</v>
          </cell>
        </row>
        <row r="237">
          <cell r="K237" t="str">
            <v>A331505</v>
          </cell>
          <cell r="L237" t="str">
            <v>Unrealized Gain/(Loss) On Investment</v>
          </cell>
        </row>
        <row r="238">
          <cell r="K238" t="str">
            <v>A331510</v>
          </cell>
          <cell r="L238" t="str">
            <v>Unrealized Gain/(Loss) on Investment - Taxes</v>
          </cell>
        </row>
        <row r="239">
          <cell r="K239" t="str">
            <v>A331515</v>
          </cell>
          <cell r="L239" t="str">
            <v>OCI - FAS 133 - Change In Acctg Principle</v>
          </cell>
        </row>
        <row r="240">
          <cell r="K240" t="str">
            <v>A331520</v>
          </cell>
          <cell r="L240" t="str">
            <v>OCI - FAS 133 - Unrealized</v>
          </cell>
        </row>
        <row r="241">
          <cell r="K241" t="str">
            <v>A331525</v>
          </cell>
          <cell r="L241" t="str">
            <v>OCI - FAS 133 - Adjustment</v>
          </cell>
        </row>
        <row r="242">
          <cell r="K242" t="str">
            <v>A331530</v>
          </cell>
          <cell r="L242" t="str">
            <v>OCI - FAS133 - Realized</v>
          </cell>
        </row>
        <row r="243">
          <cell r="K243" t="str">
            <v>A331535</v>
          </cell>
          <cell r="L243" t="str">
            <v>OCI - FAS 133 - Accum Amort - Realized</v>
          </cell>
        </row>
        <row r="244">
          <cell r="K244" t="str">
            <v>A331537</v>
          </cell>
          <cell r="L244" t="str">
            <v>OCI - FAS 133 - Dedesignated Hedge</v>
          </cell>
        </row>
        <row r="245">
          <cell r="K245" t="str">
            <v>A331538</v>
          </cell>
          <cell r="L245" t="str">
            <v>OCI - FAS 133 - Accum Amort Dedesignated Hedge</v>
          </cell>
        </row>
        <row r="246">
          <cell r="K246" t="str">
            <v>A331545</v>
          </cell>
          <cell r="L246" t="str">
            <v>OCI - FAS 143</v>
          </cell>
        </row>
        <row r="247">
          <cell r="K247" t="str">
            <v>A331540</v>
          </cell>
          <cell r="L247" t="str">
            <v>OCI - Taxes - FAS 133</v>
          </cell>
        </row>
        <row r="248">
          <cell r="K248" t="str">
            <v>A331550</v>
          </cell>
          <cell r="L248" t="str">
            <v>OCI - Minimum Pension Liability</v>
          </cell>
        </row>
        <row r="249">
          <cell r="K249" t="str">
            <v>A331555</v>
          </cell>
          <cell r="L249" t="str">
            <v>OCI - Minimum Pension Liability - Taxes</v>
          </cell>
        </row>
        <row r="250">
          <cell r="K250" t="str">
            <v>A331560</v>
          </cell>
          <cell r="L250" t="str">
            <v>OCI - Other</v>
          </cell>
        </row>
        <row r="251">
          <cell r="K251" t="str">
            <v>A332005</v>
          </cell>
          <cell r="L251" t="str">
            <v>Cumulative Translation Adjustment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Unconsol"/>
      <sheetName val="Busdev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dev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д.7.001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wp_draft"/>
      <sheetName val="Info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[Investment Programm.xls]_Inv_7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  <sheetName val="Financial ratios А3"/>
      <sheetName val="[Investment Programm.xls]_Inv_2"/>
      <sheetName val="[Investment Programm.xls]_Inv_4"/>
      <sheetName val="[Investment Programm.xls]_Inv_3"/>
      <sheetName val="[Investment Programm.xls]_Inv_5"/>
      <sheetName val="[Investment Programm.xls]_Inv_6"/>
      <sheetName val="[Investment Programm.xls]_Inv_8"/>
      <sheetName val="[Investment Programm.xls]_Inv_9"/>
      <sheetName val="[Investment Programm.xls]_In_20"/>
      <sheetName val="[Investment Programm.xls]_In_10"/>
      <sheetName val="[Investment Programm.xls]_In_11"/>
      <sheetName val="[Investment Programm.xls]_In_17"/>
      <sheetName val="[Investment Programm.xls]_In_16"/>
      <sheetName val="[Investment Programm.xls]_In_12"/>
      <sheetName val="[Investment Programm.xls]_In_13"/>
      <sheetName val="[Investment Programm.xls]_In_14"/>
      <sheetName val="[Investment Programm.xls]_In_15"/>
      <sheetName val="[Investment Programm.xls]_In_19"/>
      <sheetName val="[Investment Programm.xls]_In_18"/>
      <sheetName val="[Investment Programm.xls]_In_22"/>
      <sheetName val="[Investment Programm.xls]_In_21"/>
      <sheetName val="[Investment Programm.xls]_In_23"/>
      <sheetName val="[Investment Programm.xls]_In_25"/>
      <sheetName val="[Investment Programm.xls]_In_24"/>
      <sheetName val="[Investment Programm.xls]_In_26"/>
      <sheetName val="[Investment Programm.xls]_In_29"/>
      <sheetName val="[Investment Programm.xls]_In_28"/>
      <sheetName val="[Investment Programm.xls]_In_27"/>
      <sheetName val="[Investment Programm.xls]_In_33"/>
      <sheetName val="[Investment Programm.xls]_In_30"/>
      <sheetName val="[Investment Programm.xls]_In_31"/>
      <sheetName val="[Investment Programm.xls]_In_32"/>
      <sheetName val="[Investment Programm.xls]_In_34"/>
      <sheetName val="[Investment Programm.xls]_In_37"/>
      <sheetName val="[Investment Programm.xls]_In_35"/>
      <sheetName val="[Investment Programm.xls]_In_36"/>
      <sheetName val="[Investment Programm.xls]_In_38"/>
      <sheetName val="[Investment Programm.xls]_In_39"/>
      <sheetName val="[Investment Programm.xls]_In_41"/>
      <sheetName val="[Investment Programm.xls]_In_40"/>
      <sheetName val="[Investment Programm.xls]_In_42"/>
      <sheetName val="[Investment Programm.xls]_In_43"/>
      <sheetName val="[Investment Programm.xls]_In_44"/>
      <sheetName val="[Investment Programm.xls]_In_46"/>
      <sheetName val="[Investment Programm.xls]_In_45"/>
      <sheetName val="[Investment Programm.xls]_In_48"/>
      <sheetName val="[Investment Programm.xls]_In_47"/>
      <sheetName val="[Investment Programm.xls]_In_49"/>
      <sheetName val="[Investment Programm.xls]_In_50"/>
      <sheetName val="[Investment Programm.xls]_In_51"/>
      <sheetName val="[Investment Programm.xls]_In_52"/>
      <sheetName val="[Investment Programm.xls]_In_53"/>
      <sheetName val="[Investment Programm.xls]_In_54"/>
      <sheetName val="[Investment Programm.xls]_In_55"/>
      <sheetName val="[Investment Programm.xls]_In_57"/>
      <sheetName val="[Investment Programm.xls]_In_56"/>
      <sheetName val="[Investment Programm.xls]_In_58"/>
      <sheetName val="[Investment Programm.xls]_In_59"/>
      <sheetName val="[Investment Programm.xls]_In_60"/>
      <sheetName val="[Investment Programm.xls]_In_61"/>
      <sheetName val="[Investment Programm.xls]_I_180"/>
      <sheetName val="[Investment Programm.xls]_I_170"/>
      <sheetName val="[Investment Programm.xls]_I_168"/>
      <sheetName val="[Investment Programm.xls]_I_164"/>
      <sheetName val="[Investment Programm.xls]\Inves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Investment Programm.xls]_In_88"/>
      <sheetName val="[Investment Programm.xls]_In_63"/>
      <sheetName val="[Investment Programm.xls]_In_62"/>
      <sheetName val="[Investment Programm.xls]_In_64"/>
      <sheetName val="[Investment Programm.xls]_In_66"/>
      <sheetName val="[Investment Programm.xls]_In_65"/>
      <sheetName val="[Investment Programm.xls]_In_69"/>
      <sheetName val="[Investment Programm.xls]_In_67"/>
      <sheetName val="[Investment Programm.xls]_In_68"/>
      <sheetName val="[Investment Programm.xls]_In_71"/>
      <sheetName val="[Investment Programm.xls]_In_70"/>
      <sheetName val="[Investment Programm.xls]_In_73"/>
      <sheetName val="[Investment Programm.xls]_In_72"/>
      <sheetName val="[Investment Programm.xls]_In_74"/>
      <sheetName val="[Investment Programm.xls]_In_77"/>
      <sheetName val="[Investment Programm.xls]_In_75"/>
      <sheetName val="[Investment Programm.xls]_In_76"/>
      <sheetName val="[Investment Programm.xls]_In_78"/>
      <sheetName val="[Investment Programm.xls]_In_79"/>
      <sheetName val="[Investment Programm.xls]_In_80"/>
      <sheetName val="[Investment Programm.xls]_In_81"/>
      <sheetName val="[Investment Programm.xls]_In_82"/>
      <sheetName val="[Investment Programm.xls]_In_83"/>
      <sheetName val="[Investment Programm.xls]_In_84"/>
      <sheetName val="[Investment Programm.xls]_In_85"/>
      <sheetName val="[Investment Programm.xls]_In_86"/>
      <sheetName val="[Investment Programm.xls]_In_87"/>
      <sheetName val="[Investment Programm.xls]_I_163"/>
      <sheetName val="[Investment Programm.xls]_In_90"/>
      <sheetName val="[Investment Programm.xls]_In_89"/>
      <sheetName val="[Investment Programm.xls]_In_91"/>
      <sheetName val="[Investment Programm.xls]_In_92"/>
      <sheetName val="[Investment Programm.xls]_In_93"/>
      <sheetName val="[Investment Programm.xls]_In_97"/>
      <sheetName val="[Investment Programm.xls]_In_94"/>
      <sheetName val="[Investment Programm.xls]_In_95"/>
      <sheetName val="[Investment Programm.xls]_In_96"/>
      <sheetName val="[Investment Programm.xls]_In_98"/>
      <sheetName val="[Investment Programm.xls]_In_99"/>
      <sheetName val="[Investment Programm.xls]_I_102"/>
      <sheetName val="[Investment Programm.xls]_I_100"/>
      <sheetName val="[Investment Programm.xls]_I_101"/>
      <sheetName val="[Investment Programm.xls]_I_103"/>
      <sheetName val="[Investment Programm.xls]_I_104"/>
      <sheetName val="[Investment Programm.xls]_I_106"/>
      <sheetName val="[Investment Programm.xls]_I_105"/>
      <sheetName val="[Investment Programm.xls]_I_107"/>
      <sheetName val="[Investment Programm.xls]_I_108"/>
      <sheetName val="[Investment Programm.xls]_I_109"/>
      <sheetName val="[Investment Programm.xls]_I_110"/>
      <sheetName val="[Investment Programm.xls]_I_111"/>
      <sheetName val="[Investment Programm.xls]_I_112"/>
      <sheetName val="[Investment Programm.xls]_I_113"/>
      <sheetName val="[Investment Programm.xls]_I_116"/>
      <sheetName val="[Investment Programm.xls]_I_114"/>
      <sheetName val="[Investment Programm.xls]_I_115"/>
      <sheetName val="[Investment Programm.xls]_I_120"/>
      <sheetName val="[Investment Programm.xls]_I_117"/>
      <sheetName val="[Investment Programm.xls]_I_118"/>
      <sheetName val="[Investment Programm.xls]_I_119"/>
      <sheetName val="[Investment Programm.xls]_I_122"/>
      <sheetName val="[Investment Programm.xls]_I_121"/>
      <sheetName val="[Investment Programm.xls]_I_123"/>
      <sheetName val="[Investment Programm.xls]_I_127"/>
      <sheetName val="[Investment Programm.xls]_I_124"/>
      <sheetName val="[Investment Programm.xls]_I_125"/>
      <sheetName val="[Investment Programm.xls]_I_126"/>
      <sheetName val="[Investment Programm.xls]_I_128"/>
      <sheetName val="[Investment Programm.xls]_I_130"/>
      <sheetName val="[Investment Programm.xls]_I_129"/>
      <sheetName val="[Investment Programm.xls]_I_131"/>
      <sheetName val="[Investment Programm.xls]_I_132"/>
      <sheetName val="[Investment Programm.xls]_I_133"/>
      <sheetName val="[Investment Programm.xls]_I_135"/>
      <sheetName val="[Investment Programm.xls]_I_134"/>
      <sheetName val="[Investment Programm.xls]_I_136"/>
      <sheetName val="[Investment Programm.xls]_I_137"/>
      <sheetName val="[Investment Programm.xls]_I_139"/>
      <sheetName val="[Investment Programm.xls]_I_138"/>
      <sheetName val="[Investment Programm.xls]_I_142"/>
      <sheetName val="[Investment Programm.xls]_I_140"/>
      <sheetName val="[Investment Programm.xls]_I_141"/>
      <sheetName val="[Investment Programm.xls]_I_144"/>
      <sheetName val="[Investment Programm.xls]_I_143"/>
      <sheetName val="[Investment Programm.xls]_I_145"/>
      <sheetName val="[Investment Programm.xls]_I_148"/>
      <sheetName val="[Investment Programm.xls]_I_146"/>
      <sheetName val="[Investment Programm.xls]_I_147"/>
      <sheetName val="[Investment Programm.xls]_I_149"/>
      <sheetName val="[Investment Programm.xls]_I_150"/>
      <sheetName val="[Investment Programm.xls]_I_151"/>
      <sheetName val="[Investment Programm.xls]_I_152"/>
      <sheetName val="[Investment Programm.xls]_I_153"/>
      <sheetName val="[Investment Programm.xls]_I_155"/>
      <sheetName val="[Investment Programm.xls]_I_154"/>
      <sheetName val="[Investment Programm.xls]_I_156"/>
      <sheetName val="[Investment Programm.xls]_I_157"/>
      <sheetName val="[Investment Programm.xls]_I_158"/>
      <sheetName val="[Investment Programm.xls]_I_159"/>
      <sheetName val="[Investment Programm.xls]_I_160"/>
      <sheetName val="[Investment Programm.xls]_I_161"/>
      <sheetName val="[Investment Programm.xls]_I_162"/>
      <sheetName val="[Investment Programm.xls]_I_165"/>
      <sheetName val="[Investment Programm.xls]_I_166"/>
      <sheetName val="[Investment Programm.xls]_I_167"/>
      <sheetName val="[Investment Programm.xls]_I_169"/>
      <sheetName val="[Investment Programm.xls]_I_172"/>
      <sheetName val="[Investment Programm.xls]_I_171"/>
      <sheetName val="[Investment Programm.xls]_I_173"/>
      <sheetName val="[Investment Programm.xls]_I_174"/>
      <sheetName val="[Investment Programm.xls]_I_175"/>
      <sheetName val="[Investment Programm.xls]_I_179"/>
      <sheetName val="[Investment Programm.xls]_I_176"/>
      <sheetName val="[Investment Programm.xls]_I_177"/>
      <sheetName val="[Investment Programm.xls]_I_178"/>
      <sheetName val="[Investment Programm.xls]_I_181"/>
      <sheetName val="\Investment Programm.xls"/>
      <sheetName val="[Investment Programm.xls]_I_182"/>
    </sheetNames>
    <sheetDataSet>
      <sheetData sheetId="0" refreshError="1">
        <row r="3">
          <cell r="X3">
            <v>324865</v>
          </cell>
          <cell r="Z3">
            <v>609350</v>
          </cell>
          <cell r="AA3">
            <v>2006030</v>
          </cell>
          <cell r="AK3">
            <v>455500</v>
          </cell>
          <cell r="AP3">
            <v>270000</v>
          </cell>
          <cell r="AQ3">
            <v>465150</v>
          </cell>
          <cell r="AR3">
            <v>319760</v>
          </cell>
          <cell r="AY3">
            <v>270670</v>
          </cell>
          <cell r="CE3">
            <v>373560</v>
          </cell>
          <cell r="CU3">
            <v>1751210</v>
          </cell>
        </row>
        <row r="4">
          <cell r="X4">
            <v>324865</v>
          </cell>
          <cell r="Z4">
            <v>812130</v>
          </cell>
          <cell r="AA4">
            <v>2006030</v>
          </cell>
          <cell r="AB4">
            <v>404910</v>
          </cell>
          <cell r="AK4">
            <v>455500</v>
          </cell>
          <cell r="AP4">
            <v>270000</v>
          </cell>
          <cell r="AQ4">
            <v>465150</v>
          </cell>
          <cell r="AR4">
            <v>319760</v>
          </cell>
          <cell r="AY4">
            <v>270670</v>
          </cell>
          <cell r="CE4">
            <v>498120</v>
          </cell>
          <cell r="CU4">
            <v>1751210</v>
          </cell>
        </row>
        <row r="5">
          <cell r="X5">
            <v>324865</v>
          </cell>
          <cell r="Z5">
            <v>2706650</v>
          </cell>
          <cell r="AA5">
            <v>2006030</v>
          </cell>
          <cell r="AK5">
            <v>455500</v>
          </cell>
          <cell r="AP5">
            <v>270000</v>
          </cell>
          <cell r="AQ5">
            <v>465150</v>
          </cell>
          <cell r="AR5">
            <v>319760</v>
          </cell>
          <cell r="AY5">
            <v>270670</v>
          </cell>
          <cell r="CE5">
            <v>1517560</v>
          </cell>
          <cell r="CU5">
            <v>1751210</v>
          </cell>
          <cell r="CZ5">
            <v>408000</v>
          </cell>
        </row>
        <row r="6">
          <cell r="X6">
            <v>324865</v>
          </cell>
          <cell r="Z6">
            <v>3099190</v>
          </cell>
          <cell r="AA6">
            <v>2006030</v>
          </cell>
          <cell r="AK6">
            <v>455500</v>
          </cell>
          <cell r="AP6">
            <v>270000</v>
          </cell>
          <cell r="AQ6">
            <v>465150</v>
          </cell>
          <cell r="AR6">
            <v>319760</v>
          </cell>
          <cell r="AY6">
            <v>270670</v>
          </cell>
          <cell r="CE6">
            <v>1900880</v>
          </cell>
          <cell r="CF6">
            <v>16361000</v>
          </cell>
          <cell r="CU6">
            <v>1751210</v>
          </cell>
        </row>
        <row r="7">
          <cell r="X7">
            <v>324865</v>
          </cell>
          <cell r="Z7">
            <v>2575380</v>
          </cell>
          <cell r="AA7">
            <v>2006030</v>
          </cell>
          <cell r="AK7">
            <v>455500</v>
          </cell>
          <cell r="AP7">
            <v>270000</v>
          </cell>
          <cell r="AQ7">
            <v>465150</v>
          </cell>
          <cell r="AR7">
            <v>319760</v>
          </cell>
          <cell r="AY7">
            <v>270670</v>
          </cell>
          <cell r="CE7">
            <v>1579600</v>
          </cell>
          <cell r="CU7">
            <v>1751210</v>
          </cell>
        </row>
        <row r="8">
          <cell r="X8">
            <v>324865</v>
          </cell>
          <cell r="Y8">
            <v>312800</v>
          </cell>
          <cell r="Z8">
            <v>2522600</v>
          </cell>
          <cell r="AA8">
            <v>2006030</v>
          </cell>
          <cell r="AK8">
            <v>455500</v>
          </cell>
          <cell r="AP8">
            <v>270000</v>
          </cell>
          <cell r="AQ8">
            <v>465150</v>
          </cell>
          <cell r="AR8">
            <v>319760</v>
          </cell>
          <cell r="AY8">
            <v>270670</v>
          </cell>
          <cell r="CE8">
            <v>1547220</v>
          </cell>
          <cell r="CU8">
            <v>1751210</v>
          </cell>
        </row>
        <row r="9">
          <cell r="AK9">
            <v>456000</v>
          </cell>
          <cell r="AU9">
            <v>964880</v>
          </cell>
          <cell r="CJ9">
            <v>2730000</v>
          </cell>
        </row>
        <row r="10">
          <cell r="AH10">
            <v>3966070</v>
          </cell>
          <cell r="AK10">
            <v>456000</v>
          </cell>
          <cell r="AU10">
            <v>964880</v>
          </cell>
          <cell r="BA10">
            <v>1295060</v>
          </cell>
          <cell r="BB10">
            <v>1570920</v>
          </cell>
        </row>
        <row r="11">
          <cell r="AK11">
            <v>456000</v>
          </cell>
          <cell r="AU11">
            <v>964880</v>
          </cell>
        </row>
        <row r="12">
          <cell r="AK12">
            <v>700000</v>
          </cell>
        </row>
        <row r="15">
          <cell r="CJ15">
            <v>450450</v>
          </cell>
        </row>
        <row r="16">
          <cell r="CJ16">
            <v>450450</v>
          </cell>
        </row>
        <row r="17">
          <cell r="CJ17">
            <v>450450</v>
          </cell>
        </row>
        <row r="18">
          <cell r="AC18">
            <v>700000</v>
          </cell>
          <cell r="AK18">
            <v>700000</v>
          </cell>
        </row>
        <row r="19">
          <cell r="AK19">
            <v>9978340</v>
          </cell>
        </row>
        <row r="20">
          <cell r="AK20">
            <v>1500000</v>
          </cell>
          <cell r="AW20">
            <v>114720</v>
          </cell>
        </row>
        <row r="21">
          <cell r="CJ21">
            <v>450450</v>
          </cell>
        </row>
        <row r="22">
          <cell r="CZ22">
            <v>1244400</v>
          </cell>
        </row>
        <row r="23">
          <cell r="AL23">
            <v>550000</v>
          </cell>
        </row>
        <row r="26">
          <cell r="AK26">
            <v>1000000</v>
          </cell>
        </row>
        <row r="27">
          <cell r="CI27">
            <v>3735000</v>
          </cell>
          <cell r="CJ27">
            <v>5182450</v>
          </cell>
        </row>
        <row r="31">
          <cell r="X31">
            <v>556910</v>
          </cell>
          <cell r="AA31">
            <v>1714300</v>
          </cell>
          <cell r="AD31">
            <v>12212880</v>
          </cell>
          <cell r="AJ31">
            <v>282860</v>
          </cell>
          <cell r="AK31">
            <v>1025410</v>
          </cell>
          <cell r="AP31">
            <v>300000</v>
          </cell>
          <cell r="AQ31">
            <v>740550</v>
          </cell>
          <cell r="AR31">
            <v>548620</v>
          </cell>
          <cell r="AT31">
            <v>729140</v>
          </cell>
          <cell r="AV31">
            <v>325000</v>
          </cell>
          <cell r="AY31">
            <v>285710</v>
          </cell>
          <cell r="AZ31">
            <v>6160800</v>
          </cell>
          <cell r="CG31">
            <v>1679250</v>
          </cell>
          <cell r="CH31">
            <v>4473160</v>
          </cell>
          <cell r="CS31">
            <v>1167640</v>
          </cell>
          <cell r="CU31">
            <v>4029240</v>
          </cell>
        </row>
        <row r="32">
          <cell r="X32">
            <v>556910</v>
          </cell>
          <cell r="AA32">
            <v>1714300</v>
          </cell>
          <cell r="AJ32">
            <v>282860</v>
          </cell>
          <cell r="AK32">
            <v>1025410</v>
          </cell>
          <cell r="AP32">
            <v>300000</v>
          </cell>
          <cell r="AQ32">
            <v>740550</v>
          </cell>
          <cell r="AR32">
            <v>548620</v>
          </cell>
          <cell r="AT32">
            <v>729140</v>
          </cell>
          <cell r="AY32">
            <v>285710</v>
          </cell>
          <cell r="CG32">
            <v>1679250</v>
          </cell>
          <cell r="CH32">
            <v>4473160</v>
          </cell>
          <cell r="CS32">
            <v>1167640</v>
          </cell>
          <cell r="CU32">
            <v>4029240</v>
          </cell>
        </row>
        <row r="33">
          <cell r="X33">
            <v>556910</v>
          </cell>
          <cell r="AA33">
            <v>1714300</v>
          </cell>
          <cell r="AJ33">
            <v>282860</v>
          </cell>
          <cell r="AK33">
            <v>1025410</v>
          </cell>
          <cell r="AP33">
            <v>300000</v>
          </cell>
          <cell r="AQ33">
            <v>740550</v>
          </cell>
          <cell r="AR33">
            <v>548620</v>
          </cell>
          <cell r="AT33">
            <v>729140</v>
          </cell>
          <cell r="AY33">
            <v>285710</v>
          </cell>
          <cell r="CG33">
            <v>1679250</v>
          </cell>
          <cell r="CH33">
            <v>4473160</v>
          </cell>
          <cell r="CS33">
            <v>1167640</v>
          </cell>
          <cell r="CU33">
            <v>4028570</v>
          </cell>
        </row>
        <row r="34">
          <cell r="X34">
            <v>556910</v>
          </cell>
          <cell r="AA34">
            <v>1714300</v>
          </cell>
          <cell r="AJ34">
            <v>282860</v>
          </cell>
          <cell r="AK34">
            <v>1025410</v>
          </cell>
          <cell r="AP34">
            <v>300000</v>
          </cell>
          <cell r="AQ34">
            <v>740550</v>
          </cell>
          <cell r="AR34">
            <v>548620</v>
          </cell>
          <cell r="AT34">
            <v>729140</v>
          </cell>
          <cell r="AY34">
            <v>285710</v>
          </cell>
          <cell r="CG34">
            <v>1679250</v>
          </cell>
          <cell r="CH34">
            <v>4473160</v>
          </cell>
          <cell r="CS34">
            <v>1167640</v>
          </cell>
          <cell r="CU34">
            <v>4028570</v>
          </cell>
        </row>
        <row r="35">
          <cell r="X35">
            <v>556910</v>
          </cell>
          <cell r="AA35">
            <v>1714300</v>
          </cell>
          <cell r="AJ35">
            <v>282860</v>
          </cell>
          <cell r="AK35">
            <v>1025410</v>
          </cell>
          <cell r="AP35">
            <v>300000</v>
          </cell>
          <cell r="AQ35">
            <v>740550</v>
          </cell>
          <cell r="AR35">
            <v>548620</v>
          </cell>
          <cell r="AT35">
            <v>729140</v>
          </cell>
          <cell r="AY35">
            <v>285710</v>
          </cell>
          <cell r="CG35">
            <v>1679250</v>
          </cell>
          <cell r="CH35">
            <v>4473160</v>
          </cell>
          <cell r="CS35">
            <v>1167640</v>
          </cell>
          <cell r="CU35">
            <v>4028570</v>
          </cell>
        </row>
        <row r="36">
          <cell r="X36">
            <v>556910</v>
          </cell>
          <cell r="AA36">
            <v>1714300</v>
          </cell>
          <cell r="AE36">
            <v>350000</v>
          </cell>
          <cell r="AJ36">
            <v>282860</v>
          </cell>
          <cell r="AK36">
            <v>1025410</v>
          </cell>
          <cell r="AP36">
            <v>300000</v>
          </cell>
          <cell r="AQ36">
            <v>740550</v>
          </cell>
          <cell r="AR36">
            <v>548620</v>
          </cell>
          <cell r="AT36">
            <v>729140</v>
          </cell>
          <cell r="AY36">
            <v>285710</v>
          </cell>
          <cell r="CG36">
            <v>1679250</v>
          </cell>
          <cell r="CH36">
            <v>4473160</v>
          </cell>
          <cell r="CS36">
            <v>1167640</v>
          </cell>
          <cell r="CU36">
            <v>4028570</v>
          </cell>
        </row>
        <row r="37">
          <cell r="X37">
            <v>556910</v>
          </cell>
          <cell r="AA37">
            <v>1714280</v>
          </cell>
          <cell r="AJ37">
            <v>282860</v>
          </cell>
          <cell r="AK37">
            <v>750000</v>
          </cell>
          <cell r="AP37">
            <v>300000</v>
          </cell>
          <cell r="AQ37">
            <v>740550</v>
          </cell>
          <cell r="AR37">
            <v>548620</v>
          </cell>
          <cell r="AT37">
            <v>729140</v>
          </cell>
          <cell r="AY37">
            <v>285710</v>
          </cell>
          <cell r="CG37">
            <v>1679250</v>
          </cell>
          <cell r="CH37">
            <v>4473160</v>
          </cell>
          <cell r="CS37">
            <v>1167640</v>
          </cell>
          <cell r="CU37">
            <v>4028570</v>
          </cell>
        </row>
        <row r="43">
          <cell r="CI43">
            <v>340000</v>
          </cell>
          <cell r="CJ43">
            <v>3391570</v>
          </cell>
        </row>
        <row r="44">
          <cell r="CI44">
            <v>340000</v>
          </cell>
          <cell r="CJ44">
            <v>3391570</v>
          </cell>
        </row>
        <row r="45">
          <cell r="CI45">
            <v>340000</v>
          </cell>
          <cell r="CJ45">
            <v>3391570</v>
          </cell>
        </row>
        <row r="46">
          <cell r="CI46">
            <v>340000</v>
          </cell>
          <cell r="CJ46">
            <v>3391570</v>
          </cell>
        </row>
        <row r="47">
          <cell r="CI47">
            <v>340000</v>
          </cell>
          <cell r="CJ47">
            <v>3391570</v>
          </cell>
        </row>
        <row r="51">
          <cell r="AC51">
            <v>800000</v>
          </cell>
        </row>
        <row r="54">
          <cell r="CI54">
            <v>334180</v>
          </cell>
          <cell r="CZ54">
            <v>241670</v>
          </cell>
        </row>
        <row r="55">
          <cell r="CI55">
            <v>334180</v>
          </cell>
          <cell r="CZ55">
            <v>241670</v>
          </cell>
        </row>
        <row r="56">
          <cell r="CI56">
            <v>334180</v>
          </cell>
          <cell r="CZ56">
            <v>241670</v>
          </cell>
        </row>
        <row r="57">
          <cell r="CI57">
            <v>334180</v>
          </cell>
          <cell r="CZ57">
            <v>241670</v>
          </cell>
        </row>
        <row r="58">
          <cell r="CI58">
            <v>334180</v>
          </cell>
          <cell r="CZ58">
            <v>241670</v>
          </cell>
        </row>
        <row r="59">
          <cell r="CI59">
            <v>334180</v>
          </cell>
          <cell r="CZ59">
            <v>662370</v>
          </cell>
        </row>
        <row r="60">
          <cell r="CI60">
            <v>334180</v>
          </cell>
          <cell r="CZ60">
            <v>662370</v>
          </cell>
        </row>
        <row r="61">
          <cell r="CI61">
            <v>334180</v>
          </cell>
          <cell r="CZ61">
            <v>662370</v>
          </cell>
        </row>
        <row r="62">
          <cell r="CI62">
            <v>334180</v>
          </cell>
          <cell r="CZ62">
            <v>662370</v>
          </cell>
        </row>
        <row r="63">
          <cell r="CI63">
            <v>334180</v>
          </cell>
          <cell r="CZ63">
            <v>662370</v>
          </cell>
        </row>
        <row r="64">
          <cell r="CI64">
            <v>334180</v>
          </cell>
          <cell r="CZ64">
            <v>662370</v>
          </cell>
        </row>
        <row r="67">
          <cell r="CI67">
            <v>334180</v>
          </cell>
          <cell r="CV67">
            <v>652280</v>
          </cell>
          <cell r="CZ67">
            <v>241670</v>
          </cell>
        </row>
        <row r="68">
          <cell r="CI68">
            <v>334180</v>
          </cell>
          <cell r="CV68">
            <v>652280</v>
          </cell>
          <cell r="CZ68">
            <v>241670</v>
          </cell>
        </row>
        <row r="69">
          <cell r="CI69">
            <v>334180</v>
          </cell>
          <cell r="CV69">
            <v>652280</v>
          </cell>
          <cell r="CZ69">
            <v>241670</v>
          </cell>
        </row>
        <row r="70">
          <cell r="CI70">
            <v>334180</v>
          </cell>
          <cell r="CV70">
            <v>652280</v>
          </cell>
          <cell r="CZ70">
            <v>241670</v>
          </cell>
        </row>
        <row r="71">
          <cell r="CI71">
            <v>334180</v>
          </cell>
          <cell r="CV71">
            <v>652280</v>
          </cell>
          <cell r="CZ71">
            <v>241670</v>
          </cell>
        </row>
        <row r="72">
          <cell r="CI72">
            <v>334180</v>
          </cell>
          <cell r="CV72">
            <v>652280</v>
          </cell>
          <cell r="CZ72">
            <v>241670</v>
          </cell>
        </row>
        <row r="73">
          <cell r="CI73">
            <v>334180</v>
          </cell>
          <cell r="CV73">
            <v>652280</v>
          </cell>
          <cell r="CZ73">
            <v>241670</v>
          </cell>
        </row>
        <row r="77">
          <cell r="CI77">
            <v>334180</v>
          </cell>
          <cell r="CJ77">
            <v>1528800</v>
          </cell>
        </row>
        <row r="78">
          <cell r="CI78">
            <v>593000</v>
          </cell>
        </row>
        <row r="79">
          <cell r="CI79">
            <v>241150</v>
          </cell>
        </row>
        <row r="84">
          <cell r="CL84">
            <v>5398000</v>
          </cell>
        </row>
        <row r="86">
          <cell r="DA86">
            <v>623540</v>
          </cell>
        </row>
        <row r="87">
          <cell r="DA87">
            <v>1442690</v>
          </cell>
        </row>
        <row r="91">
          <cell r="DA91">
            <v>1367340</v>
          </cell>
        </row>
        <row r="96">
          <cell r="AF96">
            <v>19538550</v>
          </cell>
          <cell r="DE96">
            <v>17111840</v>
          </cell>
          <cell r="DF96">
            <v>13763440</v>
          </cell>
        </row>
        <row r="98">
          <cell r="Z98">
            <v>833330</v>
          </cell>
          <cell r="AA98">
            <v>1000000</v>
          </cell>
          <cell r="AG98">
            <v>1413960</v>
          </cell>
          <cell r="AJ98">
            <v>500000</v>
          </cell>
          <cell r="AK98">
            <v>400000</v>
          </cell>
          <cell r="AM98">
            <v>185130</v>
          </cell>
          <cell r="AN98">
            <v>264550</v>
          </cell>
          <cell r="AO98">
            <v>133812</v>
          </cell>
          <cell r="AQ98">
            <v>250000</v>
          </cell>
          <cell r="AR98">
            <v>166670</v>
          </cell>
          <cell r="AS98">
            <v>1298640</v>
          </cell>
          <cell r="CE98">
            <v>53640</v>
          </cell>
          <cell r="CG98">
            <v>1372750</v>
          </cell>
          <cell r="CS98">
            <v>598730</v>
          </cell>
        </row>
        <row r="99">
          <cell r="Z99">
            <v>833330</v>
          </cell>
          <cell r="AA99">
            <v>1000000</v>
          </cell>
          <cell r="AG99">
            <v>1413960</v>
          </cell>
          <cell r="AJ99">
            <v>500000</v>
          </cell>
          <cell r="AK99">
            <v>400000</v>
          </cell>
          <cell r="AM99">
            <v>185130</v>
          </cell>
          <cell r="AN99">
            <v>264550</v>
          </cell>
          <cell r="AO99">
            <v>133812</v>
          </cell>
          <cell r="AQ99">
            <v>250000</v>
          </cell>
          <cell r="AR99">
            <v>166670</v>
          </cell>
          <cell r="AS99">
            <v>1298640</v>
          </cell>
          <cell r="CE99">
            <v>30150</v>
          </cell>
          <cell r="CG99">
            <v>1372750</v>
          </cell>
          <cell r="CS99">
            <v>598730</v>
          </cell>
        </row>
        <row r="100">
          <cell r="Z100">
            <v>833330</v>
          </cell>
          <cell r="AA100">
            <v>1000000</v>
          </cell>
          <cell r="AG100">
            <v>1413960</v>
          </cell>
          <cell r="AJ100">
            <v>500000</v>
          </cell>
          <cell r="AK100">
            <v>400000</v>
          </cell>
          <cell r="AM100">
            <v>185130</v>
          </cell>
          <cell r="AN100">
            <v>264550</v>
          </cell>
          <cell r="AO100">
            <v>133812</v>
          </cell>
          <cell r="AQ100">
            <v>250000</v>
          </cell>
          <cell r="AR100">
            <v>166670</v>
          </cell>
          <cell r="AS100">
            <v>1298640</v>
          </cell>
          <cell r="CE100">
            <v>68040</v>
          </cell>
          <cell r="CG100">
            <v>1372750</v>
          </cell>
          <cell r="CS100">
            <v>598730</v>
          </cell>
        </row>
        <row r="101">
          <cell r="Z101">
            <v>833330</v>
          </cell>
          <cell r="AA101">
            <v>1000000</v>
          </cell>
          <cell r="AG101">
            <v>1413960</v>
          </cell>
          <cell r="AJ101">
            <v>500000</v>
          </cell>
          <cell r="AK101">
            <v>400000</v>
          </cell>
          <cell r="AM101">
            <v>185130</v>
          </cell>
          <cell r="AN101">
            <v>264550</v>
          </cell>
          <cell r="AO101">
            <v>133812</v>
          </cell>
          <cell r="AQ101">
            <v>250000</v>
          </cell>
          <cell r="AR101">
            <v>166670</v>
          </cell>
          <cell r="AS101">
            <v>1298640</v>
          </cell>
          <cell r="CE101">
            <v>616020</v>
          </cell>
          <cell r="CG101">
            <v>1372750</v>
          </cell>
          <cell r="CS101">
            <v>598730</v>
          </cell>
        </row>
        <row r="102">
          <cell r="Z102">
            <v>833330</v>
          </cell>
          <cell r="AA102">
            <v>1000000</v>
          </cell>
          <cell r="AG102">
            <v>1413960</v>
          </cell>
          <cell r="AJ102">
            <v>500000</v>
          </cell>
          <cell r="AK102">
            <v>400000</v>
          </cell>
          <cell r="AM102">
            <v>185130</v>
          </cell>
          <cell r="AN102">
            <v>264550</v>
          </cell>
          <cell r="AO102">
            <v>133812</v>
          </cell>
          <cell r="AQ102">
            <v>250000</v>
          </cell>
          <cell r="AR102">
            <v>166670</v>
          </cell>
          <cell r="AS102">
            <v>1298640</v>
          </cell>
          <cell r="CE102">
            <v>577960</v>
          </cell>
          <cell r="CG102">
            <v>1372750</v>
          </cell>
          <cell r="CS102">
            <v>598730</v>
          </cell>
          <cell r="CW102">
            <v>1313400</v>
          </cell>
          <cell r="CX102">
            <v>278820</v>
          </cell>
        </row>
        <row r="103">
          <cell r="Z103">
            <v>833330</v>
          </cell>
          <cell r="AA103">
            <v>1000000</v>
          </cell>
          <cell r="AE103">
            <v>350000</v>
          </cell>
          <cell r="AG103">
            <v>1413960</v>
          </cell>
          <cell r="AJ103">
            <v>500000</v>
          </cell>
          <cell r="AK103">
            <v>400000</v>
          </cell>
          <cell r="AM103">
            <v>185130</v>
          </cell>
          <cell r="AN103">
            <v>264550</v>
          </cell>
          <cell r="AO103">
            <v>133812</v>
          </cell>
          <cell r="AQ103">
            <v>250000</v>
          </cell>
          <cell r="AR103">
            <v>166670</v>
          </cell>
          <cell r="AS103">
            <v>1298640</v>
          </cell>
          <cell r="CE103">
            <v>771360</v>
          </cell>
          <cell r="CG103">
            <v>1372750</v>
          </cell>
          <cell r="CS103">
            <v>598730</v>
          </cell>
          <cell r="CW103">
            <v>1313400</v>
          </cell>
          <cell r="CX103">
            <v>214570</v>
          </cell>
        </row>
        <row r="104">
          <cell r="AK104">
            <v>400000</v>
          </cell>
        </row>
        <row r="105">
          <cell r="AK105">
            <v>400000</v>
          </cell>
          <cell r="CW105">
            <v>1313400</v>
          </cell>
          <cell r="CY105">
            <v>4045310</v>
          </cell>
        </row>
        <row r="106">
          <cell r="AK106">
            <v>400000</v>
          </cell>
        </row>
        <row r="107">
          <cell r="AK107">
            <v>400000</v>
          </cell>
        </row>
        <row r="108">
          <cell r="AL108">
            <v>400000</v>
          </cell>
        </row>
        <row r="113">
          <cell r="AC113">
            <v>520000</v>
          </cell>
          <cell r="AI113">
            <v>2000000</v>
          </cell>
          <cell r="CJ113">
            <v>1387750</v>
          </cell>
          <cell r="CV113">
            <v>1920000</v>
          </cell>
          <cell r="CZ113">
            <v>6014260</v>
          </cell>
        </row>
        <row r="116">
          <cell r="CQ116">
            <v>1856100</v>
          </cell>
        </row>
        <row r="117">
          <cell r="CR117">
            <v>2207680</v>
          </cell>
        </row>
        <row r="118">
          <cell r="CP118">
            <v>2864120</v>
          </cell>
        </row>
        <row r="119">
          <cell r="CT119">
            <v>4922360</v>
          </cell>
        </row>
        <row r="120">
          <cell r="CR120">
            <v>2924880</v>
          </cell>
        </row>
        <row r="122">
          <cell r="CK122">
            <v>2261350</v>
          </cell>
        </row>
        <row r="130">
          <cell r="DB130">
            <v>1401250</v>
          </cell>
        </row>
        <row r="132">
          <cell r="DB132">
            <v>2802500</v>
          </cell>
        </row>
        <row r="133">
          <cell r="DB133">
            <v>1401250</v>
          </cell>
        </row>
        <row r="136">
          <cell r="DD136">
            <v>1269000</v>
          </cell>
        </row>
        <row r="137">
          <cell r="DD137">
            <v>1269000</v>
          </cell>
        </row>
        <row r="141">
          <cell r="DD141">
            <v>1269000</v>
          </cell>
        </row>
        <row r="143">
          <cell r="CJ143">
            <v>1501500</v>
          </cell>
          <cell r="DC143">
            <v>1353110</v>
          </cell>
        </row>
        <row r="152">
          <cell r="BH152">
            <v>255100</v>
          </cell>
        </row>
        <row r="153">
          <cell r="BH153">
            <v>145800</v>
          </cell>
        </row>
        <row r="154">
          <cell r="CT154">
            <v>568000</v>
          </cell>
        </row>
        <row r="156">
          <cell r="BH156">
            <v>218700</v>
          </cell>
        </row>
        <row r="157">
          <cell r="BG157">
            <v>163560</v>
          </cell>
        </row>
        <row r="158">
          <cell r="BJ158">
            <v>255000</v>
          </cell>
        </row>
        <row r="159">
          <cell r="BE159">
            <v>168000</v>
          </cell>
        </row>
        <row r="160">
          <cell r="BI160">
            <v>130000</v>
          </cell>
        </row>
        <row r="161">
          <cell r="AX161">
            <v>700000</v>
          </cell>
        </row>
        <row r="162">
          <cell r="BD162">
            <v>725393</v>
          </cell>
        </row>
        <row r="163">
          <cell r="BC163">
            <v>150000</v>
          </cell>
        </row>
        <row r="164">
          <cell r="BF164">
            <v>105000</v>
          </cell>
        </row>
        <row r="165">
          <cell r="BK165">
            <v>231524</v>
          </cell>
        </row>
        <row r="167">
          <cell r="BQ167">
            <v>84956514</v>
          </cell>
          <cell r="BT167">
            <v>6476804</v>
          </cell>
        </row>
        <row r="168">
          <cell r="BR168">
            <v>75356859</v>
          </cell>
          <cell r="BS168">
            <v>4154500</v>
          </cell>
        </row>
        <row r="169">
          <cell r="BU169">
            <v>536559</v>
          </cell>
        </row>
        <row r="170">
          <cell r="BL170">
            <v>2469398</v>
          </cell>
          <cell r="BM170">
            <v>3981000</v>
          </cell>
          <cell r="BV170">
            <v>2686000</v>
          </cell>
          <cell r="BY170">
            <v>20716700</v>
          </cell>
          <cell r="CM170">
            <v>1174000</v>
          </cell>
          <cell r="CN170">
            <v>6760000</v>
          </cell>
          <cell r="CO170">
            <v>4444000</v>
          </cell>
        </row>
        <row r="171">
          <cell r="CN171">
            <v>235000</v>
          </cell>
        </row>
        <row r="172">
          <cell r="BO172">
            <v>5200000</v>
          </cell>
          <cell r="BV172">
            <v>746000</v>
          </cell>
          <cell r="BW172">
            <v>17528000</v>
          </cell>
          <cell r="CB172">
            <v>1617000</v>
          </cell>
        </row>
        <row r="173">
          <cell r="BL173">
            <v>3130000</v>
          </cell>
          <cell r="BV173">
            <v>962000</v>
          </cell>
          <cell r="BZ173">
            <v>2528000</v>
          </cell>
          <cell r="CA173">
            <v>2187000</v>
          </cell>
          <cell r="CB173">
            <v>5614000</v>
          </cell>
        </row>
        <row r="174">
          <cell r="BV174">
            <v>1200000</v>
          </cell>
          <cell r="CB174">
            <v>20972000</v>
          </cell>
        </row>
        <row r="175">
          <cell r="BM175">
            <v>1763000</v>
          </cell>
          <cell r="BN175">
            <v>2500000</v>
          </cell>
          <cell r="BX175">
            <v>7000000</v>
          </cell>
          <cell r="CB175">
            <v>2063000</v>
          </cell>
          <cell r="CC175">
            <v>5322800</v>
          </cell>
        </row>
        <row r="176">
          <cell r="BV176">
            <v>398500</v>
          </cell>
        </row>
        <row r="178">
          <cell r="CD178">
            <v>2500000</v>
          </cell>
        </row>
        <row r="187">
          <cell r="BP187">
            <v>3427200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ЕдИзм"/>
      <sheetName val="modaj"/>
      <sheetName val="Пр 4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>
        <row r="2">
          <cell r="B2" t="str">
            <v>баллон</v>
          </cell>
        </row>
        <row r="3">
          <cell r="B3" t="str">
            <v>г</v>
          </cell>
        </row>
        <row r="4">
          <cell r="B4" t="str">
            <v>дал</v>
          </cell>
        </row>
        <row r="5">
          <cell r="B5" t="str">
            <v>ед.</v>
          </cell>
        </row>
        <row r="6">
          <cell r="B6" t="str">
            <v>кв.м</v>
          </cell>
        </row>
        <row r="7">
          <cell r="B7" t="str">
            <v>кг</v>
          </cell>
        </row>
        <row r="8">
          <cell r="B8" t="str">
            <v>км</v>
          </cell>
        </row>
        <row r="9">
          <cell r="B9" t="str">
            <v>компл.</v>
          </cell>
        </row>
        <row r="10">
          <cell r="B10" t="str">
            <v>куб.м</v>
          </cell>
        </row>
        <row r="11">
          <cell r="B11" t="str">
            <v>л</v>
          </cell>
        </row>
        <row r="12">
          <cell r="B12" t="str">
            <v>м</v>
          </cell>
        </row>
        <row r="13">
          <cell r="B13" t="str">
            <v>мл</v>
          </cell>
        </row>
        <row r="14">
          <cell r="B14" t="str">
            <v>мп</v>
          </cell>
        </row>
        <row r="15">
          <cell r="B15" t="str">
            <v>набор</v>
          </cell>
        </row>
        <row r="16">
          <cell r="B16" t="str">
            <v>п/м</v>
          </cell>
        </row>
        <row r="17">
          <cell r="B17" t="str">
            <v>пара</v>
          </cell>
        </row>
        <row r="18">
          <cell r="B18" t="str">
            <v>пачка</v>
          </cell>
        </row>
        <row r="19">
          <cell r="B19" t="str">
            <v>рулон</v>
          </cell>
        </row>
        <row r="20">
          <cell r="B20" t="str">
            <v>тенге</v>
          </cell>
        </row>
        <row r="21">
          <cell r="B21" t="str">
            <v>тонн</v>
          </cell>
        </row>
        <row r="22">
          <cell r="B22" t="str">
            <v>тыс.шт.</v>
          </cell>
        </row>
        <row r="23">
          <cell r="B23" t="str">
            <v>упак.</v>
          </cell>
        </row>
        <row r="24">
          <cell r="B24" t="str">
            <v>упак.(100)</v>
          </cell>
        </row>
        <row r="25">
          <cell r="B25" t="str">
            <v>шт.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i income statemen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  <sheetName val="Пр мат"/>
      <sheetName val="I-Index"/>
      <sheetName val="Project_Detail_Inputs"/>
      <sheetName val="Nuclear_Realisation_post_2004"/>
      <sheetName val="EPR_Initial&gt;&gt;&gt;"/>
      <sheetName val="Free_Cash_Flow_EPR_Init"/>
      <sheetName val="Income_Statement_EPR_Init"/>
      <sheetName val="PV_Matrix_-_Exit_X_EPR_Init"/>
      <sheetName val="PV_Matrix_-_Perpetuity_EPR_Init"/>
      <sheetName val="EPR_Initial_Euro"/>
      <sheetName val="EPR_Initial_FF"/>
      <sheetName val="EPR_Serie&gt;&gt;&gt;"/>
      <sheetName val="Free_Cash_Flow_EPR_Serie"/>
      <sheetName val="Income_Statement_EPR_Serie"/>
      <sheetName val="PV_Matrix_-_Exit_X_EPR_Serie"/>
      <sheetName val="PV_Matrix_-_Perpetuity_Serie"/>
      <sheetName val="EPR_Serie_Euros"/>
      <sheetName val="Пр_мат"/>
      <sheetName val="Project_Detail_Inputs1"/>
      <sheetName val="Nuclear_Realisation_post_20041"/>
      <sheetName val="EPR_Initial&gt;&gt;&gt;1"/>
      <sheetName val="Free_Cash_Flow_EPR_Init1"/>
      <sheetName val="Income_Statement_EPR_Init1"/>
      <sheetName val="PV_Matrix_-_Exit_X_EPR_Init1"/>
      <sheetName val="PV_Matrix_-_Perpetuity_EPR_Ini1"/>
      <sheetName val="EPR_Initial_Euro1"/>
      <sheetName val="EPR_Initial_FF1"/>
      <sheetName val="EPR_Serie&gt;&gt;&gt;1"/>
      <sheetName val="Free_Cash_Flow_EPR_Serie1"/>
      <sheetName val="Income_Statement_EPR_Serie1"/>
      <sheetName val="PV_Matrix_-_Exit_X_EPR_Serie1"/>
      <sheetName val="PV_Matrix_-_Perpetuity_Serie1"/>
      <sheetName val="EPR_Serie_Euros1"/>
      <sheetName val="Пр_мат1"/>
      <sheetName val="R2BU-Retrieve"/>
      <sheetName val="INSTRUCTIONS"/>
      <sheetName val="Sum L3"/>
      <sheetName val="PREVI08a"/>
      <sheetName val="Пост"/>
      <sheetName val="Production"/>
      <sheetName val="Dictionaries"/>
      <sheetName val="fes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3">
          <cell r="I33">
            <v>6.5595699999999999</v>
          </cell>
        </row>
      </sheetData>
      <sheetData sheetId="25"/>
      <sheetData sheetId="26"/>
      <sheetData sheetId="27"/>
      <sheetData sheetId="28">
        <row r="33">
          <cell r="I33">
            <v>6.5595699999999999</v>
          </cell>
        </row>
      </sheetData>
      <sheetData sheetId="29"/>
      <sheetData sheetId="30"/>
      <sheetData sheetId="31"/>
      <sheetData sheetId="32"/>
      <sheetData sheetId="33"/>
      <sheetData sheetId="34">
        <row r="33">
          <cell r="I33">
            <v>6.5595699999999999</v>
          </cell>
        </row>
      </sheetData>
      <sheetData sheetId="35">
        <row r="33">
          <cell r="I33">
            <v>6.5595699999999999</v>
          </cell>
        </row>
      </sheetData>
      <sheetData sheetId="36"/>
      <sheetData sheetId="37"/>
      <sheetData sheetId="38"/>
      <sheetData sheetId="39">
        <row r="33">
          <cell r="I33">
            <v>6.5595699999999999</v>
          </cell>
        </row>
      </sheetData>
      <sheetData sheetId="40">
        <row r="33">
          <cell r="I33">
            <v>6.5595699999999999</v>
          </cell>
        </row>
      </sheetData>
      <sheetData sheetId="41">
        <row r="33">
          <cell r="I33">
            <v>6.5595699999999999</v>
          </cell>
        </row>
      </sheetData>
      <sheetData sheetId="42">
        <row r="33">
          <cell r="I33">
            <v>6.5595699999999999</v>
          </cell>
        </row>
      </sheetData>
      <sheetData sheetId="43"/>
      <sheetData sheetId="44"/>
      <sheetData sheetId="45"/>
      <sheetData sheetId="46"/>
      <sheetData sheetId="47">
        <row r="33">
          <cell r="I33">
            <v>6.5595699999999999</v>
          </cell>
        </row>
      </sheetData>
      <sheetData sheetId="48"/>
      <sheetData sheetId="49">
        <row r="33">
          <cell r="I33">
            <v>6.5595699999999999</v>
          </cell>
        </row>
      </sheetData>
      <sheetData sheetId="50">
        <row r="33">
          <cell r="I33">
            <v>6.5595699999999999</v>
          </cell>
        </row>
      </sheetData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  <sheetName val="lib"/>
      <sheetName val="Group_Budget"/>
      <sheetName val="Group_Eliminations"/>
      <sheetName val="Aggregated_Group_Budget"/>
      <sheetName val="Aggregated_Budget"/>
      <sheetName val="Planilla_para_exportación"/>
      <sheetName val="FORMATOS_CHILE_PPTO_1999"/>
      <sheetName val="IFRS_Budgeting_model_2_33"/>
      <sheetName val="Reference_#'s"/>
      <sheetName val="stripping (2)"/>
      <sheetName val="Горячее_водоснабжение_лет"/>
      <sheetName val="Горячее_водоснабжение_зим"/>
      <sheetName val="Отопление"/>
      <sheetName val="Вентиляция"/>
      <sheetName val="modaj"/>
      <sheetName val="Mining"/>
      <sheetName val="Grouplist"/>
      <sheetName val="Equip HR"/>
      <sheetName val="Travel &amp; Fuel"/>
      <sheetName val="ао"/>
      <sheetName val="Допущения"/>
      <sheetName val=""/>
      <sheetName val="П"/>
      <sheetName val="Group_Budget1"/>
      <sheetName val="Group_Eliminations1"/>
      <sheetName val="Aggregated_Group_Budget1"/>
      <sheetName val="Aggregated_Budget1"/>
      <sheetName val="Planilla_para_exportación1"/>
      <sheetName val="FORMATOS_CHILE_PPTO_19991"/>
      <sheetName val="IFRS_Budgeting_model_2_331"/>
      <sheetName val="Reference_#'s1"/>
      <sheetName val="stripping_(2)"/>
      <sheetName val="XLR_NoRangeSheet"/>
      <sheetName val="Prelim Cost"/>
      <sheetName val="Equip_HR"/>
      <sheetName val="Travel_&amp;_F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/>
      <sheetData sheetId="5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Sens"/>
      <sheetName val="Cost of sales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Лист1"/>
      <sheetName val="GAAP TB 31.12.01  detail p&amp;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  <sheetName val="нов. форма КЦ (2)"/>
      <sheetName val="Sens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E1">
            <v>960</v>
          </cell>
          <cell r="F1">
            <v>1.0006972000000001</v>
          </cell>
        </row>
        <row r="2">
          <cell r="E2">
            <v>961</v>
          </cell>
          <cell r="F2">
            <v>1.0006960650000001</v>
          </cell>
        </row>
        <row r="3">
          <cell r="E3">
            <v>962</v>
          </cell>
          <cell r="F3">
            <v>1.0006949300000001</v>
          </cell>
        </row>
        <row r="4">
          <cell r="E4">
            <v>963</v>
          </cell>
          <cell r="F4">
            <v>1.0006937950000001</v>
          </cell>
        </row>
        <row r="5">
          <cell r="E5">
            <v>964</v>
          </cell>
          <cell r="F5">
            <v>1.0006926600000001</v>
          </cell>
        </row>
        <row r="6">
          <cell r="E6">
            <v>965</v>
          </cell>
          <cell r="F6">
            <v>1.0006915250000001</v>
          </cell>
        </row>
        <row r="7">
          <cell r="E7">
            <v>966</v>
          </cell>
          <cell r="F7">
            <v>1.0006903900000002</v>
          </cell>
        </row>
        <row r="8">
          <cell r="E8">
            <v>967</v>
          </cell>
          <cell r="F8">
            <v>1.0006892549999999</v>
          </cell>
        </row>
        <row r="9">
          <cell r="E9">
            <v>968</v>
          </cell>
          <cell r="F9">
            <v>1.00068812</v>
          </cell>
        </row>
        <row r="10">
          <cell r="E10">
            <v>969</v>
          </cell>
          <cell r="F10">
            <v>1.000686985</v>
          </cell>
        </row>
        <row r="11">
          <cell r="E11">
            <v>970</v>
          </cell>
          <cell r="F11">
            <v>1.00068585</v>
          </cell>
        </row>
        <row r="12">
          <cell r="E12">
            <v>971</v>
          </cell>
          <cell r="F12">
            <v>1.000684715</v>
          </cell>
        </row>
        <row r="13">
          <cell r="E13">
            <v>972</v>
          </cell>
          <cell r="F13">
            <v>1.00068358</v>
          </cell>
        </row>
        <row r="14">
          <cell r="E14">
            <v>973</v>
          </cell>
          <cell r="F14">
            <v>1.000682445</v>
          </cell>
        </row>
        <row r="15">
          <cell r="E15">
            <v>974</v>
          </cell>
          <cell r="F15">
            <v>1.00068131</v>
          </cell>
        </row>
        <row r="16">
          <cell r="E16">
            <v>975</v>
          </cell>
          <cell r="F16">
            <v>1.0006801750000001</v>
          </cell>
        </row>
        <row r="17">
          <cell r="A17">
            <v>200</v>
          </cell>
          <cell r="B17">
            <v>1.0034886000000001</v>
          </cell>
          <cell r="E17">
            <v>976</v>
          </cell>
          <cell r="F17">
            <v>1.0006790400000001</v>
          </cell>
        </row>
        <row r="18">
          <cell r="A18">
            <v>201</v>
          </cell>
          <cell r="B18">
            <v>1.003481625</v>
          </cell>
          <cell r="E18">
            <v>977</v>
          </cell>
          <cell r="F18">
            <v>1.0006779050000001</v>
          </cell>
        </row>
        <row r="19">
          <cell r="A19">
            <v>202</v>
          </cell>
          <cell r="B19">
            <v>1.00347465</v>
          </cell>
          <cell r="E19">
            <v>978</v>
          </cell>
          <cell r="F19">
            <v>1.0006767700000001</v>
          </cell>
        </row>
        <row r="20">
          <cell r="A20">
            <v>203</v>
          </cell>
          <cell r="B20">
            <v>1.003467675</v>
          </cell>
          <cell r="E20">
            <v>979</v>
          </cell>
          <cell r="F20">
            <v>1.0006756350000001</v>
          </cell>
        </row>
        <row r="21">
          <cell r="A21">
            <v>204</v>
          </cell>
          <cell r="B21">
            <v>1.0034607</v>
          </cell>
          <cell r="E21">
            <v>980</v>
          </cell>
          <cell r="F21">
            <v>1.0006745000000001</v>
          </cell>
        </row>
        <row r="22">
          <cell r="A22">
            <v>205</v>
          </cell>
          <cell r="B22">
            <v>1.003453725</v>
          </cell>
          <cell r="E22">
            <v>981</v>
          </cell>
          <cell r="F22">
            <v>1.0006733649999999</v>
          </cell>
        </row>
        <row r="23">
          <cell r="A23">
            <v>206</v>
          </cell>
          <cell r="B23">
            <v>1.0034467500000002</v>
          </cell>
          <cell r="E23">
            <v>982</v>
          </cell>
          <cell r="F23">
            <v>1.0006722299999999</v>
          </cell>
        </row>
        <row r="24">
          <cell r="A24">
            <v>207</v>
          </cell>
          <cell r="B24">
            <v>1.0034397750000001</v>
          </cell>
          <cell r="E24">
            <v>983</v>
          </cell>
          <cell r="F24">
            <v>1.000671095</v>
          </cell>
        </row>
        <row r="25">
          <cell r="A25">
            <v>208</v>
          </cell>
          <cell r="B25">
            <v>1.0034328000000001</v>
          </cell>
          <cell r="E25">
            <v>984</v>
          </cell>
          <cell r="F25">
            <v>1.00066996</v>
          </cell>
        </row>
        <row r="26">
          <cell r="A26">
            <v>209</v>
          </cell>
          <cell r="B26">
            <v>1.0034258250000001</v>
          </cell>
          <cell r="E26">
            <v>985</v>
          </cell>
          <cell r="F26">
            <v>1.000668825</v>
          </cell>
        </row>
        <row r="27">
          <cell r="A27">
            <v>210</v>
          </cell>
          <cell r="B27">
            <v>1.0034188500000001</v>
          </cell>
          <cell r="E27">
            <v>986</v>
          </cell>
          <cell r="F27">
            <v>1.00066769</v>
          </cell>
        </row>
        <row r="28">
          <cell r="A28">
            <v>211</v>
          </cell>
          <cell r="B28">
            <v>1.0034118750000001</v>
          </cell>
          <cell r="E28">
            <v>987</v>
          </cell>
          <cell r="F28">
            <v>1.000666555</v>
          </cell>
        </row>
        <row r="29">
          <cell r="A29">
            <v>212</v>
          </cell>
          <cell r="B29">
            <v>1.0034049</v>
          </cell>
          <cell r="E29">
            <v>988</v>
          </cell>
          <cell r="F29">
            <v>1.00066542</v>
          </cell>
        </row>
        <row r="30">
          <cell r="A30">
            <v>213</v>
          </cell>
          <cell r="B30">
            <v>1.003397925</v>
          </cell>
          <cell r="E30">
            <v>989</v>
          </cell>
          <cell r="F30">
            <v>1.000664285</v>
          </cell>
        </row>
        <row r="31">
          <cell r="A31">
            <v>214</v>
          </cell>
          <cell r="B31">
            <v>1.00339095</v>
          </cell>
          <cell r="E31">
            <v>990</v>
          </cell>
          <cell r="F31">
            <v>1.0006631500000001</v>
          </cell>
        </row>
        <row r="32">
          <cell r="A32">
            <v>215</v>
          </cell>
          <cell r="B32">
            <v>1.003383975</v>
          </cell>
          <cell r="E32">
            <v>991</v>
          </cell>
          <cell r="F32">
            <v>1.0006620150000001</v>
          </cell>
        </row>
        <row r="33">
          <cell r="A33">
            <v>216</v>
          </cell>
          <cell r="B33">
            <v>1.003377</v>
          </cell>
          <cell r="E33">
            <v>992</v>
          </cell>
          <cell r="F33">
            <v>1.0006608800000001</v>
          </cell>
        </row>
        <row r="34">
          <cell r="A34">
            <v>217</v>
          </cell>
          <cell r="B34">
            <v>1.0033700250000002</v>
          </cell>
          <cell r="E34">
            <v>993</v>
          </cell>
          <cell r="F34">
            <v>1.0006597450000001</v>
          </cell>
        </row>
        <row r="35">
          <cell r="A35">
            <v>218</v>
          </cell>
          <cell r="B35">
            <v>1.0033630500000001</v>
          </cell>
          <cell r="E35">
            <v>994</v>
          </cell>
          <cell r="F35">
            <v>1.0006586099999999</v>
          </cell>
        </row>
        <row r="36">
          <cell r="A36">
            <v>219</v>
          </cell>
          <cell r="B36">
            <v>1.0033560750000001</v>
          </cell>
          <cell r="E36">
            <v>995</v>
          </cell>
          <cell r="F36">
            <v>1.0006574749999999</v>
          </cell>
        </row>
        <row r="37">
          <cell r="A37">
            <v>220</v>
          </cell>
          <cell r="B37">
            <v>1.0033491000000001</v>
          </cell>
          <cell r="E37">
            <v>996</v>
          </cell>
          <cell r="F37">
            <v>1.0006563399999999</v>
          </cell>
        </row>
        <row r="38">
          <cell r="A38">
            <v>221</v>
          </cell>
          <cell r="B38">
            <v>1.0033421250000001</v>
          </cell>
          <cell r="E38">
            <v>997</v>
          </cell>
          <cell r="F38">
            <v>1.0006552049999999</v>
          </cell>
        </row>
        <row r="39">
          <cell r="A39">
            <v>222</v>
          </cell>
          <cell r="B39">
            <v>1.0033351500000001</v>
          </cell>
          <cell r="E39">
            <v>998</v>
          </cell>
          <cell r="F39">
            <v>1.00065407</v>
          </cell>
        </row>
        <row r="40">
          <cell r="A40">
            <v>223</v>
          </cell>
          <cell r="B40">
            <v>1.003328175</v>
          </cell>
          <cell r="E40">
            <v>999</v>
          </cell>
          <cell r="F40">
            <v>1.000652935</v>
          </cell>
        </row>
        <row r="41">
          <cell r="A41">
            <v>224</v>
          </cell>
          <cell r="B41">
            <v>1.0033212</v>
          </cell>
          <cell r="E41">
            <v>1000</v>
          </cell>
          <cell r="F41">
            <v>1.0006518</v>
          </cell>
        </row>
        <row r="42">
          <cell r="A42">
            <v>225</v>
          </cell>
          <cell r="B42">
            <v>1.003314225</v>
          </cell>
          <cell r="E42">
            <v>1001</v>
          </cell>
          <cell r="F42">
            <v>1.0006512075</v>
          </cell>
        </row>
        <row r="43">
          <cell r="A43">
            <v>226</v>
          </cell>
          <cell r="B43">
            <v>1.00330725</v>
          </cell>
          <cell r="E43">
            <v>1002</v>
          </cell>
          <cell r="F43">
            <v>1.0006506150000001</v>
          </cell>
        </row>
        <row r="44">
          <cell r="A44">
            <v>227</v>
          </cell>
          <cell r="B44">
            <v>1.003300275</v>
          </cell>
          <cell r="E44">
            <v>1003</v>
          </cell>
          <cell r="F44">
            <v>1.0006500224999999</v>
          </cell>
        </row>
        <row r="45">
          <cell r="A45">
            <v>228</v>
          </cell>
          <cell r="B45">
            <v>1.0032933000000002</v>
          </cell>
          <cell r="E45">
            <v>1004</v>
          </cell>
          <cell r="F45">
            <v>1.00064943</v>
          </cell>
        </row>
        <row r="46">
          <cell r="A46">
            <v>229</v>
          </cell>
          <cell r="B46">
            <v>1.0032863250000001</v>
          </cell>
          <cell r="E46">
            <v>1005</v>
          </cell>
          <cell r="F46">
            <v>1.0006488375</v>
          </cell>
        </row>
        <row r="47">
          <cell r="A47">
            <v>230</v>
          </cell>
          <cell r="B47">
            <v>1.0032793500000001</v>
          </cell>
          <cell r="E47">
            <v>1006</v>
          </cell>
          <cell r="F47">
            <v>1.000648245</v>
          </cell>
        </row>
        <row r="48">
          <cell r="A48">
            <v>231</v>
          </cell>
          <cell r="B48">
            <v>1.0032723750000001</v>
          </cell>
          <cell r="E48">
            <v>1007</v>
          </cell>
          <cell r="F48">
            <v>1.0006476524999999</v>
          </cell>
        </row>
        <row r="49">
          <cell r="A49">
            <v>232</v>
          </cell>
          <cell r="B49">
            <v>1.0032654000000001</v>
          </cell>
          <cell r="E49">
            <v>1008</v>
          </cell>
          <cell r="F49">
            <v>1.0006470599999999</v>
          </cell>
        </row>
        <row r="50">
          <cell r="A50">
            <v>233</v>
          </cell>
          <cell r="B50">
            <v>1.0032584250000001</v>
          </cell>
          <cell r="E50">
            <v>1009</v>
          </cell>
          <cell r="F50">
            <v>1.0006464675</v>
          </cell>
        </row>
        <row r="51">
          <cell r="A51">
            <v>234</v>
          </cell>
          <cell r="B51">
            <v>1.00325145</v>
          </cell>
          <cell r="E51">
            <v>1010</v>
          </cell>
          <cell r="F51">
            <v>1.000645875</v>
          </cell>
        </row>
        <row r="52">
          <cell r="A52">
            <v>235</v>
          </cell>
          <cell r="B52">
            <v>1.003244475</v>
          </cell>
          <cell r="E52">
            <v>1011</v>
          </cell>
          <cell r="F52">
            <v>1.0006452825000001</v>
          </cell>
        </row>
        <row r="53">
          <cell r="A53">
            <v>236</v>
          </cell>
          <cell r="B53">
            <v>1.0032375</v>
          </cell>
          <cell r="E53">
            <v>1012</v>
          </cell>
          <cell r="F53">
            <v>1.0006446899999999</v>
          </cell>
        </row>
        <row r="54">
          <cell r="A54">
            <v>237</v>
          </cell>
          <cell r="B54">
            <v>1.003230525</v>
          </cell>
          <cell r="E54">
            <v>1013</v>
          </cell>
          <cell r="F54">
            <v>1.0006440974999999</v>
          </cell>
        </row>
        <row r="55">
          <cell r="A55">
            <v>238</v>
          </cell>
          <cell r="B55">
            <v>1.00322355</v>
          </cell>
          <cell r="E55">
            <v>1014</v>
          </cell>
          <cell r="F55">
            <v>1.000643505</v>
          </cell>
        </row>
        <row r="56">
          <cell r="A56">
            <v>239</v>
          </cell>
          <cell r="B56">
            <v>1.0032165750000002</v>
          </cell>
          <cell r="E56">
            <v>1015</v>
          </cell>
          <cell r="F56">
            <v>1.0006429125</v>
          </cell>
        </row>
        <row r="57">
          <cell r="A57">
            <v>240</v>
          </cell>
          <cell r="B57">
            <v>1.0032096000000001</v>
          </cell>
          <cell r="E57">
            <v>1016</v>
          </cell>
          <cell r="F57">
            <v>1.0006423200000001</v>
          </cell>
        </row>
        <row r="58">
          <cell r="A58">
            <v>241</v>
          </cell>
          <cell r="B58">
            <v>1.0032026250000001</v>
          </cell>
          <cell r="E58">
            <v>1017</v>
          </cell>
          <cell r="F58">
            <v>1.0006417274999999</v>
          </cell>
        </row>
        <row r="59">
          <cell r="A59">
            <v>242</v>
          </cell>
          <cell r="B59">
            <v>1.0031956500000001</v>
          </cell>
          <cell r="E59">
            <v>1018</v>
          </cell>
          <cell r="F59">
            <v>1.000641135</v>
          </cell>
        </row>
        <row r="60">
          <cell r="A60">
            <v>243</v>
          </cell>
          <cell r="B60">
            <v>1.0031886750000001</v>
          </cell>
          <cell r="E60">
            <v>1019</v>
          </cell>
          <cell r="F60">
            <v>1.0006405425</v>
          </cell>
        </row>
        <row r="61">
          <cell r="A61">
            <v>244</v>
          </cell>
          <cell r="B61">
            <v>1.0031817000000001</v>
          </cell>
          <cell r="E61">
            <v>1020</v>
          </cell>
          <cell r="F61">
            <v>1.0006399500000001</v>
          </cell>
        </row>
        <row r="62">
          <cell r="A62">
            <v>245</v>
          </cell>
          <cell r="B62">
            <v>1.003174725</v>
          </cell>
          <cell r="E62">
            <v>1021</v>
          </cell>
          <cell r="F62">
            <v>1.0006393574999999</v>
          </cell>
        </row>
        <row r="63">
          <cell r="A63">
            <v>246</v>
          </cell>
          <cell r="B63">
            <v>1.00316775</v>
          </cell>
          <cell r="E63">
            <v>1022</v>
          </cell>
          <cell r="F63">
            <v>1.0006387649999999</v>
          </cell>
        </row>
        <row r="64">
          <cell r="A64">
            <v>247</v>
          </cell>
          <cell r="B64">
            <v>1.003160775</v>
          </cell>
          <cell r="E64">
            <v>1023</v>
          </cell>
          <cell r="F64">
            <v>1.0006381725</v>
          </cell>
        </row>
        <row r="65">
          <cell r="A65">
            <v>248</v>
          </cell>
          <cell r="B65">
            <v>1.0031538</v>
          </cell>
          <cell r="E65">
            <v>1024</v>
          </cell>
          <cell r="F65">
            <v>1.00063758</v>
          </cell>
        </row>
        <row r="66">
          <cell r="A66">
            <v>249</v>
          </cell>
          <cell r="B66">
            <v>1.003146825</v>
          </cell>
          <cell r="E66">
            <v>1025</v>
          </cell>
          <cell r="F66">
            <v>1.0006369875000001</v>
          </cell>
        </row>
        <row r="67">
          <cell r="A67">
            <v>250</v>
          </cell>
          <cell r="B67">
            <v>1.0031398500000002</v>
          </cell>
          <cell r="E67">
            <v>1026</v>
          </cell>
          <cell r="F67">
            <v>1.0006363949999999</v>
          </cell>
        </row>
        <row r="68">
          <cell r="A68">
            <v>251</v>
          </cell>
          <cell r="B68">
            <v>1.0031328750000001</v>
          </cell>
          <cell r="E68">
            <v>1027</v>
          </cell>
          <cell r="F68">
            <v>1.0006358024999999</v>
          </cell>
        </row>
        <row r="69">
          <cell r="A69">
            <v>252</v>
          </cell>
          <cell r="B69">
            <v>1.0031259000000001</v>
          </cell>
          <cell r="E69">
            <v>1028</v>
          </cell>
          <cell r="F69">
            <v>1.00063521</v>
          </cell>
        </row>
        <row r="70">
          <cell r="A70">
            <v>253</v>
          </cell>
          <cell r="B70">
            <v>1.0031189250000001</v>
          </cell>
          <cell r="E70">
            <v>1029</v>
          </cell>
          <cell r="F70">
            <v>1.0006346175</v>
          </cell>
        </row>
        <row r="71">
          <cell r="A71">
            <v>254</v>
          </cell>
          <cell r="B71">
            <v>1.0031119500000001</v>
          </cell>
          <cell r="E71">
            <v>1030</v>
          </cell>
          <cell r="F71">
            <v>1.0006340249999999</v>
          </cell>
        </row>
        <row r="72">
          <cell r="A72">
            <v>255</v>
          </cell>
          <cell r="B72">
            <v>1.0031049750000001</v>
          </cell>
          <cell r="E72">
            <v>1031</v>
          </cell>
          <cell r="F72">
            <v>1.0006334324999999</v>
          </cell>
        </row>
        <row r="73">
          <cell r="A73">
            <v>256</v>
          </cell>
          <cell r="B73">
            <v>1.003098</v>
          </cell>
          <cell r="E73">
            <v>1032</v>
          </cell>
          <cell r="F73">
            <v>1.00063284</v>
          </cell>
        </row>
        <row r="74">
          <cell r="A74">
            <v>257</v>
          </cell>
          <cell r="B74">
            <v>1.003091025</v>
          </cell>
          <cell r="E74">
            <v>1033</v>
          </cell>
          <cell r="F74">
            <v>1.0006322475</v>
          </cell>
        </row>
        <row r="75">
          <cell r="A75">
            <v>258</v>
          </cell>
          <cell r="B75">
            <v>1.00308405</v>
          </cell>
          <cell r="E75">
            <v>1034</v>
          </cell>
          <cell r="F75">
            <v>1.0006316550000001</v>
          </cell>
        </row>
        <row r="76">
          <cell r="A76">
            <v>259</v>
          </cell>
          <cell r="B76">
            <v>1.003077075</v>
          </cell>
          <cell r="E76">
            <v>1035</v>
          </cell>
          <cell r="F76">
            <v>1.0006310624999999</v>
          </cell>
        </row>
        <row r="77">
          <cell r="A77">
            <v>260</v>
          </cell>
          <cell r="B77">
            <v>1.0030701</v>
          </cell>
          <cell r="E77">
            <v>1036</v>
          </cell>
          <cell r="F77">
            <v>1.0006304699999999</v>
          </cell>
        </row>
        <row r="78">
          <cell r="A78">
            <v>261</v>
          </cell>
          <cell r="B78">
            <v>1.0030631249999999</v>
          </cell>
          <cell r="E78">
            <v>1037</v>
          </cell>
          <cell r="F78">
            <v>1.0006298775</v>
          </cell>
        </row>
        <row r="79">
          <cell r="A79">
            <v>262</v>
          </cell>
          <cell r="B79">
            <v>1.0030561500000001</v>
          </cell>
          <cell r="E79">
            <v>1038</v>
          </cell>
          <cell r="F79">
            <v>1.000629285</v>
          </cell>
        </row>
        <row r="80">
          <cell r="A80">
            <v>263</v>
          </cell>
          <cell r="B80">
            <v>1.0030491750000001</v>
          </cell>
          <cell r="E80">
            <v>1039</v>
          </cell>
          <cell r="F80">
            <v>1.0006286925000001</v>
          </cell>
        </row>
        <row r="81">
          <cell r="A81">
            <v>264</v>
          </cell>
          <cell r="B81">
            <v>1.0030422000000001</v>
          </cell>
          <cell r="E81">
            <v>1040</v>
          </cell>
          <cell r="F81">
            <v>1.0006280999999999</v>
          </cell>
        </row>
        <row r="82">
          <cell r="A82">
            <v>265</v>
          </cell>
          <cell r="B82">
            <v>1.0030352250000001</v>
          </cell>
          <cell r="E82">
            <v>1041</v>
          </cell>
          <cell r="F82">
            <v>1.0006275075</v>
          </cell>
        </row>
        <row r="83">
          <cell r="A83">
            <v>266</v>
          </cell>
          <cell r="B83">
            <v>1.0030282500000001</v>
          </cell>
          <cell r="E83">
            <v>1042</v>
          </cell>
          <cell r="F83">
            <v>1.000626915</v>
          </cell>
        </row>
        <row r="84">
          <cell r="A84">
            <v>267</v>
          </cell>
          <cell r="B84">
            <v>1.003021275</v>
          </cell>
          <cell r="E84">
            <v>1043</v>
          </cell>
          <cell r="F84">
            <v>1.0006263225000001</v>
          </cell>
        </row>
        <row r="85">
          <cell r="A85">
            <v>268</v>
          </cell>
          <cell r="B85">
            <v>1.0030143</v>
          </cell>
          <cell r="E85">
            <v>1044</v>
          </cell>
          <cell r="F85">
            <v>1.0006257299999999</v>
          </cell>
        </row>
        <row r="86">
          <cell r="A86">
            <v>269</v>
          </cell>
          <cell r="B86">
            <v>1.003007325</v>
          </cell>
          <cell r="E86">
            <v>1045</v>
          </cell>
          <cell r="F86">
            <v>1.0006251374999999</v>
          </cell>
        </row>
        <row r="87">
          <cell r="A87">
            <v>270</v>
          </cell>
          <cell r="B87">
            <v>1.00300035</v>
          </cell>
          <cell r="E87">
            <v>1046</v>
          </cell>
          <cell r="F87">
            <v>1.000624545</v>
          </cell>
        </row>
        <row r="88">
          <cell r="A88">
            <v>271</v>
          </cell>
          <cell r="B88">
            <v>1.002993375</v>
          </cell>
          <cell r="E88">
            <v>1047</v>
          </cell>
          <cell r="F88">
            <v>1.0006239525</v>
          </cell>
        </row>
        <row r="89">
          <cell r="A89">
            <v>272</v>
          </cell>
          <cell r="B89">
            <v>1.0029863999999999</v>
          </cell>
          <cell r="E89">
            <v>1048</v>
          </cell>
          <cell r="F89">
            <v>1.0006233600000001</v>
          </cell>
        </row>
        <row r="90">
          <cell r="A90">
            <v>273</v>
          </cell>
          <cell r="B90">
            <v>1.0029794250000001</v>
          </cell>
          <cell r="E90">
            <v>1049</v>
          </cell>
          <cell r="F90">
            <v>1.0006227674999999</v>
          </cell>
        </row>
        <row r="91">
          <cell r="A91">
            <v>274</v>
          </cell>
          <cell r="B91">
            <v>1.0029724500000001</v>
          </cell>
          <cell r="E91">
            <v>1050</v>
          </cell>
          <cell r="F91">
            <v>1.0006221749999999</v>
          </cell>
        </row>
        <row r="92">
          <cell r="A92">
            <v>275</v>
          </cell>
          <cell r="B92">
            <v>1.0029654750000001</v>
          </cell>
          <cell r="E92">
            <v>1051</v>
          </cell>
          <cell r="F92">
            <v>1.0006215825</v>
          </cell>
        </row>
        <row r="93">
          <cell r="A93">
            <v>276</v>
          </cell>
          <cell r="B93">
            <v>1.0029585000000001</v>
          </cell>
          <cell r="E93">
            <v>1052</v>
          </cell>
          <cell r="F93">
            <v>1.00062099</v>
          </cell>
        </row>
        <row r="94">
          <cell r="A94">
            <v>277</v>
          </cell>
          <cell r="B94">
            <v>1.0029515250000001</v>
          </cell>
          <cell r="E94">
            <v>1053</v>
          </cell>
          <cell r="F94">
            <v>1.0006203974999999</v>
          </cell>
        </row>
        <row r="95">
          <cell r="A95">
            <v>278</v>
          </cell>
          <cell r="B95">
            <v>1.00294455</v>
          </cell>
          <cell r="E95">
            <v>1054</v>
          </cell>
          <cell r="F95">
            <v>1.0006198049999999</v>
          </cell>
        </row>
        <row r="96">
          <cell r="A96">
            <v>279</v>
          </cell>
          <cell r="B96">
            <v>1.002937575</v>
          </cell>
          <cell r="E96">
            <v>1055</v>
          </cell>
          <cell r="F96">
            <v>1.0006192125</v>
          </cell>
        </row>
        <row r="97">
          <cell r="A97">
            <v>280</v>
          </cell>
          <cell r="B97">
            <v>1.0029306</v>
          </cell>
          <cell r="E97">
            <v>1056</v>
          </cell>
          <cell r="F97">
            <v>1.00061862</v>
          </cell>
        </row>
        <row r="98">
          <cell r="A98">
            <v>281</v>
          </cell>
          <cell r="B98">
            <v>1.002923625</v>
          </cell>
          <cell r="E98">
            <v>1057</v>
          </cell>
          <cell r="F98">
            <v>1.0006180275000001</v>
          </cell>
        </row>
        <row r="99">
          <cell r="A99">
            <v>282</v>
          </cell>
          <cell r="B99">
            <v>1.00291665</v>
          </cell>
          <cell r="E99">
            <v>1058</v>
          </cell>
          <cell r="F99">
            <v>1.0006174349999999</v>
          </cell>
        </row>
        <row r="100">
          <cell r="A100">
            <v>283</v>
          </cell>
          <cell r="B100">
            <v>1.0029096749999999</v>
          </cell>
          <cell r="E100">
            <v>1059</v>
          </cell>
          <cell r="F100">
            <v>1.0006168424999999</v>
          </cell>
        </row>
        <row r="101">
          <cell r="A101">
            <v>284</v>
          </cell>
          <cell r="B101">
            <v>1.0029027000000001</v>
          </cell>
          <cell r="E101">
            <v>1060</v>
          </cell>
          <cell r="F101">
            <v>1.00061625</v>
          </cell>
        </row>
        <row r="102">
          <cell r="A102">
            <v>285</v>
          </cell>
          <cell r="B102">
            <v>1.0028957250000001</v>
          </cell>
          <cell r="E102">
            <v>1061</v>
          </cell>
          <cell r="F102">
            <v>1.0006156575</v>
          </cell>
        </row>
        <row r="103">
          <cell r="A103">
            <v>286</v>
          </cell>
          <cell r="B103">
            <v>1.0028887500000001</v>
          </cell>
          <cell r="E103">
            <v>1062</v>
          </cell>
          <cell r="F103">
            <v>1.0006150650000001</v>
          </cell>
        </row>
        <row r="104">
          <cell r="A104">
            <v>287</v>
          </cell>
          <cell r="B104">
            <v>1.0028817750000001</v>
          </cell>
          <cell r="E104">
            <v>1063</v>
          </cell>
          <cell r="F104">
            <v>1.0006144724999999</v>
          </cell>
        </row>
        <row r="105">
          <cell r="A105">
            <v>288</v>
          </cell>
          <cell r="B105">
            <v>1.0028748000000001</v>
          </cell>
          <cell r="E105">
            <v>1064</v>
          </cell>
          <cell r="F105">
            <v>1.00061388</v>
          </cell>
        </row>
        <row r="106">
          <cell r="A106">
            <v>289</v>
          </cell>
          <cell r="B106">
            <v>1.002867825</v>
          </cell>
          <cell r="E106">
            <v>1065</v>
          </cell>
          <cell r="F106">
            <v>1.0006132875</v>
          </cell>
        </row>
        <row r="107">
          <cell r="A107">
            <v>290</v>
          </cell>
          <cell r="B107">
            <v>1.00286085</v>
          </cell>
          <cell r="E107">
            <v>1066</v>
          </cell>
          <cell r="F107">
            <v>1.0006126950000001</v>
          </cell>
        </row>
        <row r="108">
          <cell r="A108">
            <v>291</v>
          </cell>
          <cell r="B108">
            <v>1.002853875</v>
          </cell>
          <cell r="E108">
            <v>1067</v>
          </cell>
          <cell r="F108">
            <v>1.0006121024999999</v>
          </cell>
        </row>
        <row r="109">
          <cell r="A109">
            <v>292</v>
          </cell>
          <cell r="B109">
            <v>1.0028469</v>
          </cell>
          <cell r="E109">
            <v>1068</v>
          </cell>
          <cell r="F109">
            <v>1.0006115099999999</v>
          </cell>
        </row>
        <row r="110">
          <cell r="A110">
            <v>293</v>
          </cell>
          <cell r="B110">
            <v>1.002839925</v>
          </cell>
          <cell r="E110">
            <v>1069</v>
          </cell>
          <cell r="F110">
            <v>1.0006109175</v>
          </cell>
        </row>
        <row r="111">
          <cell r="A111">
            <v>294</v>
          </cell>
          <cell r="B111">
            <v>1.0028329499999999</v>
          </cell>
          <cell r="E111">
            <v>1070</v>
          </cell>
          <cell r="F111">
            <v>1.000610325</v>
          </cell>
        </row>
        <row r="112">
          <cell r="A112">
            <v>295</v>
          </cell>
          <cell r="B112">
            <v>1.0028259750000001</v>
          </cell>
          <cell r="E112">
            <v>1071</v>
          </cell>
          <cell r="F112">
            <v>1.0006097325000001</v>
          </cell>
        </row>
        <row r="113">
          <cell r="A113">
            <v>296</v>
          </cell>
          <cell r="B113">
            <v>1.0028190000000001</v>
          </cell>
          <cell r="E113">
            <v>1072</v>
          </cell>
          <cell r="F113">
            <v>1.0006091399999999</v>
          </cell>
        </row>
        <row r="114">
          <cell r="A114">
            <v>297</v>
          </cell>
          <cell r="B114">
            <v>1.0028120250000001</v>
          </cell>
          <cell r="E114">
            <v>1073</v>
          </cell>
          <cell r="F114">
            <v>1.0006085474999999</v>
          </cell>
        </row>
        <row r="115">
          <cell r="A115">
            <v>298</v>
          </cell>
          <cell r="B115">
            <v>1.0028050500000001</v>
          </cell>
          <cell r="E115">
            <v>1074</v>
          </cell>
          <cell r="F115">
            <v>1.000607955</v>
          </cell>
        </row>
        <row r="116">
          <cell r="A116">
            <v>299</v>
          </cell>
          <cell r="B116">
            <v>1.0027980750000001</v>
          </cell>
          <cell r="E116">
            <v>1075</v>
          </cell>
          <cell r="F116">
            <v>1.0006073625</v>
          </cell>
        </row>
        <row r="117">
          <cell r="A117">
            <v>300</v>
          </cell>
          <cell r="B117">
            <v>1.0027911</v>
          </cell>
          <cell r="E117">
            <v>1076</v>
          </cell>
          <cell r="F117">
            <v>1.0006067700000001</v>
          </cell>
        </row>
        <row r="118">
          <cell r="A118">
            <v>301</v>
          </cell>
          <cell r="B118">
            <v>1.002784125</v>
          </cell>
          <cell r="E118">
            <v>1077</v>
          </cell>
          <cell r="F118">
            <v>1.0006061774999999</v>
          </cell>
        </row>
        <row r="119">
          <cell r="A119">
            <v>302</v>
          </cell>
          <cell r="B119">
            <v>1.00277715</v>
          </cell>
          <cell r="E119">
            <v>1078</v>
          </cell>
          <cell r="F119">
            <v>1.000605585</v>
          </cell>
        </row>
        <row r="120">
          <cell r="A120">
            <v>303</v>
          </cell>
          <cell r="B120">
            <v>1.002770175</v>
          </cell>
          <cell r="E120">
            <v>1079</v>
          </cell>
          <cell r="F120">
            <v>1.0006049925</v>
          </cell>
        </row>
        <row r="121">
          <cell r="A121">
            <v>304</v>
          </cell>
          <cell r="B121">
            <v>1.0027632</v>
          </cell>
          <cell r="E121">
            <v>1080</v>
          </cell>
          <cell r="F121">
            <v>1.0006044000000001</v>
          </cell>
        </row>
        <row r="122">
          <cell r="A122">
            <v>305</v>
          </cell>
          <cell r="B122">
            <v>1.0027562249999999</v>
          </cell>
          <cell r="E122">
            <v>1081</v>
          </cell>
          <cell r="F122">
            <v>1.0006038074999999</v>
          </cell>
        </row>
        <row r="123">
          <cell r="A123">
            <v>306</v>
          </cell>
          <cell r="B123">
            <v>1.0027492500000001</v>
          </cell>
          <cell r="E123">
            <v>1082</v>
          </cell>
          <cell r="F123">
            <v>1.0006032149999999</v>
          </cell>
        </row>
        <row r="124">
          <cell r="A124">
            <v>307</v>
          </cell>
          <cell r="B124">
            <v>1.0027422750000001</v>
          </cell>
          <cell r="E124">
            <v>1083</v>
          </cell>
          <cell r="F124">
            <v>1.0006026225</v>
          </cell>
        </row>
        <row r="125">
          <cell r="A125">
            <v>308</v>
          </cell>
          <cell r="B125">
            <v>1.0027353000000001</v>
          </cell>
          <cell r="E125">
            <v>1084</v>
          </cell>
          <cell r="F125">
            <v>1.00060203</v>
          </cell>
        </row>
        <row r="126">
          <cell r="A126">
            <v>309</v>
          </cell>
          <cell r="B126">
            <v>1.0027283250000001</v>
          </cell>
          <cell r="E126">
            <v>1085</v>
          </cell>
          <cell r="F126">
            <v>1.0006014375000001</v>
          </cell>
        </row>
        <row r="127">
          <cell r="A127">
            <v>310</v>
          </cell>
          <cell r="B127">
            <v>1.0027213500000001</v>
          </cell>
          <cell r="E127">
            <v>1086</v>
          </cell>
          <cell r="F127">
            <v>1.0006008449999999</v>
          </cell>
        </row>
        <row r="128">
          <cell r="A128">
            <v>311</v>
          </cell>
          <cell r="B128">
            <v>1.002714375</v>
          </cell>
          <cell r="E128">
            <v>1087</v>
          </cell>
          <cell r="F128">
            <v>1.0006002525</v>
          </cell>
        </row>
        <row r="129">
          <cell r="A129">
            <v>312</v>
          </cell>
          <cell r="B129">
            <v>1.0027074</v>
          </cell>
          <cell r="E129">
            <v>1088</v>
          </cell>
          <cell r="F129">
            <v>1.00059966</v>
          </cell>
        </row>
        <row r="130">
          <cell r="A130">
            <v>313</v>
          </cell>
          <cell r="B130">
            <v>1.002700425</v>
          </cell>
          <cell r="E130">
            <v>1089</v>
          </cell>
          <cell r="F130">
            <v>1.0005990675000001</v>
          </cell>
        </row>
        <row r="131">
          <cell r="A131">
            <v>314</v>
          </cell>
          <cell r="B131">
            <v>1.00269345</v>
          </cell>
          <cell r="E131">
            <v>1090</v>
          </cell>
          <cell r="F131">
            <v>1.0005984749999999</v>
          </cell>
        </row>
        <row r="132">
          <cell r="A132">
            <v>315</v>
          </cell>
          <cell r="B132">
            <v>1.002686475</v>
          </cell>
          <cell r="E132">
            <v>1091</v>
          </cell>
          <cell r="F132">
            <v>1.0005978824999999</v>
          </cell>
        </row>
        <row r="133">
          <cell r="A133">
            <v>316</v>
          </cell>
          <cell r="B133">
            <v>1.0026794999999999</v>
          </cell>
          <cell r="E133">
            <v>1092</v>
          </cell>
          <cell r="F133">
            <v>1.00059729</v>
          </cell>
        </row>
        <row r="134">
          <cell r="A134">
            <v>317</v>
          </cell>
          <cell r="B134">
            <v>1.0026725250000001</v>
          </cell>
          <cell r="E134">
            <v>1093</v>
          </cell>
          <cell r="F134">
            <v>1.0005966975</v>
          </cell>
        </row>
        <row r="135">
          <cell r="A135">
            <v>318</v>
          </cell>
          <cell r="B135">
            <v>1.0026655500000001</v>
          </cell>
          <cell r="E135">
            <v>1094</v>
          </cell>
          <cell r="F135">
            <v>1.0005961050000001</v>
          </cell>
        </row>
        <row r="136">
          <cell r="A136">
            <v>319</v>
          </cell>
          <cell r="B136">
            <v>1.0026585750000001</v>
          </cell>
          <cell r="E136">
            <v>1095</v>
          </cell>
          <cell r="F136">
            <v>1.0005955124999999</v>
          </cell>
        </row>
        <row r="137">
          <cell r="A137">
            <v>320</v>
          </cell>
          <cell r="B137">
            <v>1.0026516000000001</v>
          </cell>
          <cell r="E137">
            <v>1096</v>
          </cell>
          <cell r="F137">
            <v>1.0005949199999999</v>
          </cell>
        </row>
        <row r="138">
          <cell r="A138">
            <v>321</v>
          </cell>
          <cell r="B138">
            <v>1.0026446250000001</v>
          </cell>
          <cell r="E138">
            <v>1097</v>
          </cell>
          <cell r="F138">
            <v>1.0005943275</v>
          </cell>
        </row>
        <row r="139">
          <cell r="A139">
            <v>322</v>
          </cell>
          <cell r="B139">
            <v>1.00263765</v>
          </cell>
          <cell r="E139">
            <v>1098</v>
          </cell>
          <cell r="F139">
            <v>1.000593735</v>
          </cell>
        </row>
        <row r="140">
          <cell r="A140">
            <v>323</v>
          </cell>
          <cell r="B140">
            <v>1.002630675</v>
          </cell>
          <cell r="E140">
            <v>1099</v>
          </cell>
          <cell r="F140">
            <v>1.0005931425000001</v>
          </cell>
        </row>
        <row r="141">
          <cell r="A141">
            <v>324</v>
          </cell>
          <cell r="B141">
            <v>1.0026237</v>
          </cell>
          <cell r="E141">
            <v>1100</v>
          </cell>
          <cell r="F141">
            <v>1.0005925499999999</v>
          </cell>
        </row>
        <row r="142">
          <cell r="A142">
            <v>325</v>
          </cell>
          <cell r="B142">
            <v>1.002616725</v>
          </cell>
          <cell r="E142">
            <v>1101</v>
          </cell>
          <cell r="F142">
            <v>1.0005919575</v>
          </cell>
        </row>
        <row r="143">
          <cell r="A143">
            <v>326</v>
          </cell>
          <cell r="B143">
            <v>1.00260975</v>
          </cell>
          <cell r="E143">
            <v>1102</v>
          </cell>
          <cell r="F143">
            <v>1.000591365</v>
          </cell>
        </row>
        <row r="144">
          <cell r="A144">
            <v>327</v>
          </cell>
          <cell r="B144">
            <v>1.0026027749999999</v>
          </cell>
          <cell r="E144">
            <v>1103</v>
          </cell>
          <cell r="F144">
            <v>1.0005907725000001</v>
          </cell>
        </row>
        <row r="145">
          <cell r="A145">
            <v>328</v>
          </cell>
          <cell r="B145">
            <v>1.0025958000000001</v>
          </cell>
          <cell r="E145">
            <v>1104</v>
          </cell>
          <cell r="F145">
            <v>1.0005901799999999</v>
          </cell>
        </row>
        <row r="146">
          <cell r="A146">
            <v>329</v>
          </cell>
          <cell r="B146">
            <v>1.0025888250000001</v>
          </cell>
          <cell r="E146">
            <v>1105</v>
          </cell>
          <cell r="F146">
            <v>1.0005895874999999</v>
          </cell>
        </row>
        <row r="147">
          <cell r="A147">
            <v>330</v>
          </cell>
          <cell r="B147">
            <v>1.0025818500000001</v>
          </cell>
          <cell r="E147">
            <v>1106</v>
          </cell>
          <cell r="F147">
            <v>1.000588995</v>
          </cell>
        </row>
        <row r="148">
          <cell r="A148">
            <v>331</v>
          </cell>
          <cell r="B148">
            <v>1.0025748750000001</v>
          </cell>
          <cell r="E148">
            <v>1107</v>
          </cell>
          <cell r="F148">
            <v>1.0005884025</v>
          </cell>
        </row>
        <row r="149">
          <cell r="A149">
            <v>332</v>
          </cell>
          <cell r="B149">
            <v>1.0025679000000001</v>
          </cell>
          <cell r="E149">
            <v>1108</v>
          </cell>
          <cell r="F149">
            <v>1.0005878100000001</v>
          </cell>
        </row>
        <row r="150">
          <cell r="A150">
            <v>333</v>
          </cell>
          <cell r="B150">
            <v>1.002560925</v>
          </cell>
          <cell r="E150">
            <v>1109</v>
          </cell>
          <cell r="F150">
            <v>1.0005872174999999</v>
          </cell>
        </row>
        <row r="151">
          <cell r="A151">
            <v>334</v>
          </cell>
          <cell r="B151">
            <v>1.00255395</v>
          </cell>
          <cell r="E151">
            <v>1110</v>
          </cell>
          <cell r="F151">
            <v>1.000586625</v>
          </cell>
        </row>
        <row r="152">
          <cell r="A152">
            <v>335</v>
          </cell>
          <cell r="B152">
            <v>1.002546975</v>
          </cell>
          <cell r="E152">
            <v>1111</v>
          </cell>
          <cell r="F152">
            <v>1.0005860325</v>
          </cell>
        </row>
        <row r="153">
          <cell r="A153">
            <v>336</v>
          </cell>
          <cell r="B153">
            <v>1.00254</v>
          </cell>
          <cell r="E153">
            <v>1112</v>
          </cell>
          <cell r="F153">
            <v>1.00058544</v>
          </cell>
        </row>
        <row r="154">
          <cell r="A154">
            <v>337</v>
          </cell>
          <cell r="B154">
            <v>1.002533025</v>
          </cell>
          <cell r="E154">
            <v>1113</v>
          </cell>
          <cell r="F154">
            <v>1.0005848474999999</v>
          </cell>
        </row>
        <row r="155">
          <cell r="A155">
            <v>338</v>
          </cell>
          <cell r="B155">
            <v>1.0025260499999999</v>
          </cell>
          <cell r="E155">
            <v>1114</v>
          </cell>
          <cell r="F155">
            <v>1.0005842549999999</v>
          </cell>
        </row>
        <row r="156">
          <cell r="A156">
            <v>339</v>
          </cell>
          <cell r="B156">
            <v>1.0025190750000001</v>
          </cell>
          <cell r="E156">
            <v>1115</v>
          </cell>
          <cell r="F156">
            <v>1.0005836625</v>
          </cell>
        </row>
        <row r="157">
          <cell r="A157">
            <v>340</v>
          </cell>
          <cell r="B157">
            <v>1.0025121000000001</v>
          </cell>
          <cell r="E157">
            <v>1116</v>
          </cell>
          <cell r="F157">
            <v>1.00058307</v>
          </cell>
        </row>
        <row r="158">
          <cell r="A158">
            <v>341</v>
          </cell>
          <cell r="B158">
            <v>1.0025051250000001</v>
          </cell>
          <cell r="E158">
            <v>1117</v>
          </cell>
          <cell r="F158">
            <v>1.0005824775000001</v>
          </cell>
        </row>
        <row r="159">
          <cell r="A159">
            <v>342</v>
          </cell>
          <cell r="B159">
            <v>1.0024981500000001</v>
          </cell>
          <cell r="E159">
            <v>1118</v>
          </cell>
          <cell r="F159">
            <v>1.0005818849999999</v>
          </cell>
        </row>
        <row r="160">
          <cell r="A160">
            <v>343</v>
          </cell>
          <cell r="B160">
            <v>1.0024911750000001</v>
          </cell>
          <cell r="E160">
            <v>1119</v>
          </cell>
          <cell r="F160">
            <v>1.0005812924999999</v>
          </cell>
        </row>
        <row r="161">
          <cell r="A161">
            <v>344</v>
          </cell>
          <cell r="B161">
            <v>1.0024842</v>
          </cell>
          <cell r="E161">
            <v>1120</v>
          </cell>
          <cell r="F161">
            <v>1.0005807</v>
          </cell>
        </row>
        <row r="162">
          <cell r="A162">
            <v>345</v>
          </cell>
          <cell r="B162">
            <v>1.002477225</v>
          </cell>
          <cell r="E162">
            <v>1121</v>
          </cell>
          <cell r="F162">
            <v>1.0005801075</v>
          </cell>
        </row>
        <row r="163">
          <cell r="A163">
            <v>346</v>
          </cell>
          <cell r="B163">
            <v>1.00247025</v>
          </cell>
          <cell r="E163">
            <v>1122</v>
          </cell>
          <cell r="F163">
            <v>1.0005795150000001</v>
          </cell>
        </row>
        <row r="164">
          <cell r="A164">
            <v>347</v>
          </cell>
          <cell r="B164">
            <v>1.002463275</v>
          </cell>
          <cell r="E164">
            <v>1123</v>
          </cell>
          <cell r="F164">
            <v>1.0005789224999999</v>
          </cell>
        </row>
        <row r="165">
          <cell r="A165">
            <v>348</v>
          </cell>
          <cell r="B165">
            <v>1.0024563</v>
          </cell>
          <cell r="E165">
            <v>1124</v>
          </cell>
          <cell r="F165">
            <v>1.00057833</v>
          </cell>
        </row>
        <row r="166">
          <cell r="A166">
            <v>349</v>
          </cell>
          <cell r="B166">
            <v>1.0024493249999999</v>
          </cell>
          <cell r="E166">
            <v>1125</v>
          </cell>
          <cell r="F166">
            <v>1.0005777375</v>
          </cell>
        </row>
        <row r="167">
          <cell r="A167">
            <v>350</v>
          </cell>
          <cell r="B167">
            <v>1.0024423499999999</v>
          </cell>
          <cell r="E167">
            <v>1126</v>
          </cell>
          <cell r="F167">
            <v>1.0005771450000001</v>
          </cell>
        </row>
        <row r="168">
          <cell r="A168">
            <v>351</v>
          </cell>
          <cell r="B168">
            <v>1.0024353750000001</v>
          </cell>
          <cell r="E168">
            <v>1127</v>
          </cell>
          <cell r="F168">
            <v>1.0005765524999999</v>
          </cell>
        </row>
        <row r="169">
          <cell r="A169">
            <v>352</v>
          </cell>
          <cell r="B169">
            <v>1.0024284000000001</v>
          </cell>
          <cell r="E169">
            <v>1128</v>
          </cell>
          <cell r="F169">
            <v>1.0005759599999999</v>
          </cell>
        </row>
        <row r="170">
          <cell r="A170">
            <v>353</v>
          </cell>
          <cell r="B170">
            <v>1.0024214250000001</v>
          </cell>
          <cell r="E170">
            <v>1129</v>
          </cell>
          <cell r="F170">
            <v>1.0005753675</v>
          </cell>
        </row>
        <row r="171">
          <cell r="A171">
            <v>354</v>
          </cell>
          <cell r="B171">
            <v>1.0024144500000001</v>
          </cell>
          <cell r="E171">
            <v>1130</v>
          </cell>
          <cell r="F171">
            <v>1.000574775</v>
          </cell>
        </row>
        <row r="172">
          <cell r="A172">
            <v>355</v>
          </cell>
          <cell r="B172">
            <v>1.002407475</v>
          </cell>
          <cell r="E172">
            <v>1131</v>
          </cell>
          <cell r="F172">
            <v>1.0005741825000001</v>
          </cell>
        </row>
        <row r="173">
          <cell r="A173">
            <v>356</v>
          </cell>
          <cell r="B173">
            <v>1.0024005</v>
          </cell>
          <cell r="E173">
            <v>1132</v>
          </cell>
          <cell r="F173">
            <v>1.0005735899999999</v>
          </cell>
        </row>
        <row r="174">
          <cell r="A174">
            <v>357</v>
          </cell>
          <cell r="B174">
            <v>1.002393525</v>
          </cell>
          <cell r="E174">
            <v>1133</v>
          </cell>
          <cell r="F174">
            <v>1.0005729974999999</v>
          </cell>
        </row>
        <row r="175">
          <cell r="A175">
            <v>358</v>
          </cell>
          <cell r="B175">
            <v>1.00238655</v>
          </cell>
          <cell r="E175">
            <v>1134</v>
          </cell>
          <cell r="F175">
            <v>1.000572405</v>
          </cell>
        </row>
        <row r="176">
          <cell r="A176">
            <v>359</v>
          </cell>
          <cell r="B176">
            <v>1.002379575</v>
          </cell>
          <cell r="E176">
            <v>1135</v>
          </cell>
          <cell r="F176">
            <v>1.0005718125</v>
          </cell>
        </row>
        <row r="177">
          <cell r="A177">
            <v>360</v>
          </cell>
          <cell r="B177">
            <v>1.0023725999999999</v>
          </cell>
          <cell r="E177">
            <v>1136</v>
          </cell>
          <cell r="F177">
            <v>1.0005712199999999</v>
          </cell>
        </row>
        <row r="178">
          <cell r="A178">
            <v>361</v>
          </cell>
          <cell r="B178">
            <v>1.0023656249999999</v>
          </cell>
          <cell r="E178">
            <v>1137</v>
          </cell>
          <cell r="F178">
            <v>1.0005706274999999</v>
          </cell>
        </row>
        <row r="179">
          <cell r="A179">
            <v>362</v>
          </cell>
          <cell r="B179">
            <v>1.0023586500000001</v>
          </cell>
          <cell r="E179">
            <v>1138</v>
          </cell>
          <cell r="F179">
            <v>1.000570035</v>
          </cell>
        </row>
        <row r="180">
          <cell r="A180">
            <v>363</v>
          </cell>
          <cell r="B180">
            <v>1.0023516750000001</v>
          </cell>
          <cell r="E180">
            <v>1139</v>
          </cell>
          <cell r="F180">
            <v>1.0005694425</v>
          </cell>
        </row>
        <row r="181">
          <cell r="A181">
            <v>364</v>
          </cell>
          <cell r="B181">
            <v>1.0023447000000001</v>
          </cell>
          <cell r="E181">
            <v>1140</v>
          </cell>
          <cell r="F181">
            <v>1.0005688500000001</v>
          </cell>
        </row>
        <row r="182">
          <cell r="A182">
            <v>365</v>
          </cell>
          <cell r="B182">
            <v>1.0023377250000001</v>
          </cell>
          <cell r="E182">
            <v>1141</v>
          </cell>
          <cell r="F182">
            <v>1.0005682574999999</v>
          </cell>
        </row>
        <row r="183">
          <cell r="A183">
            <v>366</v>
          </cell>
          <cell r="B183">
            <v>1.00233075</v>
          </cell>
          <cell r="E183">
            <v>1142</v>
          </cell>
          <cell r="F183">
            <v>1.0005676649999999</v>
          </cell>
        </row>
        <row r="184">
          <cell r="A184">
            <v>367</v>
          </cell>
          <cell r="B184">
            <v>1.002323775</v>
          </cell>
          <cell r="E184">
            <v>1143</v>
          </cell>
          <cell r="F184">
            <v>1.0005670725</v>
          </cell>
        </row>
        <row r="185">
          <cell r="A185">
            <v>368</v>
          </cell>
          <cell r="B185">
            <v>1.0023168</v>
          </cell>
          <cell r="E185">
            <v>1144</v>
          </cell>
          <cell r="F185">
            <v>1.00056648</v>
          </cell>
        </row>
        <row r="186">
          <cell r="A186">
            <v>369</v>
          </cell>
          <cell r="B186">
            <v>1.002309825</v>
          </cell>
          <cell r="E186">
            <v>1145</v>
          </cell>
          <cell r="F186">
            <v>1.0005658875000001</v>
          </cell>
        </row>
        <row r="187">
          <cell r="A187">
            <v>370</v>
          </cell>
          <cell r="B187">
            <v>1.00230285</v>
          </cell>
          <cell r="E187">
            <v>1146</v>
          </cell>
          <cell r="F187">
            <v>1.0005652949999999</v>
          </cell>
        </row>
        <row r="188">
          <cell r="A188">
            <v>371</v>
          </cell>
          <cell r="B188">
            <v>1.0022958749999999</v>
          </cell>
          <cell r="E188">
            <v>1147</v>
          </cell>
          <cell r="F188">
            <v>1.0005647025</v>
          </cell>
        </row>
        <row r="189">
          <cell r="A189">
            <v>372</v>
          </cell>
          <cell r="B189">
            <v>1.0022888999999999</v>
          </cell>
          <cell r="E189">
            <v>1148</v>
          </cell>
          <cell r="F189">
            <v>1.00056411</v>
          </cell>
        </row>
        <row r="190">
          <cell r="A190">
            <v>373</v>
          </cell>
          <cell r="B190">
            <v>1.0022819250000001</v>
          </cell>
          <cell r="E190">
            <v>1149</v>
          </cell>
          <cell r="F190">
            <v>1.0005635175000001</v>
          </cell>
        </row>
        <row r="191">
          <cell r="A191">
            <v>374</v>
          </cell>
          <cell r="B191">
            <v>1.0022749500000001</v>
          </cell>
          <cell r="E191">
            <v>1150</v>
          </cell>
          <cell r="F191">
            <v>1.0005629249999999</v>
          </cell>
        </row>
        <row r="192">
          <cell r="A192">
            <v>375</v>
          </cell>
          <cell r="B192">
            <v>1.0022679750000001</v>
          </cell>
          <cell r="E192">
            <v>1151</v>
          </cell>
          <cell r="F192">
            <v>1.0005623324999999</v>
          </cell>
        </row>
        <row r="193">
          <cell r="A193">
            <v>376</v>
          </cell>
          <cell r="B193">
            <v>1.0022610000000001</v>
          </cell>
          <cell r="E193">
            <v>1152</v>
          </cell>
          <cell r="F193">
            <v>1.00056174</v>
          </cell>
        </row>
        <row r="194">
          <cell r="A194">
            <v>377</v>
          </cell>
          <cell r="B194">
            <v>1.002254025</v>
          </cell>
          <cell r="E194">
            <v>1153</v>
          </cell>
          <cell r="F194">
            <v>1.0005611475</v>
          </cell>
        </row>
        <row r="195">
          <cell r="A195">
            <v>378</v>
          </cell>
          <cell r="B195">
            <v>1.00224705</v>
          </cell>
          <cell r="E195">
            <v>1154</v>
          </cell>
          <cell r="F195">
            <v>1.0005605550000001</v>
          </cell>
        </row>
        <row r="196">
          <cell r="A196">
            <v>379</v>
          </cell>
          <cell r="B196">
            <v>1.002240075</v>
          </cell>
          <cell r="E196">
            <v>1155</v>
          </cell>
          <cell r="F196">
            <v>1.0005599624999999</v>
          </cell>
        </row>
        <row r="197">
          <cell r="A197">
            <v>380</v>
          </cell>
          <cell r="B197">
            <v>1.0022331</v>
          </cell>
          <cell r="E197">
            <v>1156</v>
          </cell>
          <cell r="F197">
            <v>1.0005593699999999</v>
          </cell>
        </row>
        <row r="198">
          <cell r="A198">
            <v>381</v>
          </cell>
          <cell r="B198">
            <v>1.002226125</v>
          </cell>
          <cell r="E198">
            <v>1157</v>
          </cell>
          <cell r="F198">
            <v>1.0005587775</v>
          </cell>
        </row>
        <row r="199">
          <cell r="A199">
            <v>382</v>
          </cell>
          <cell r="B199">
            <v>1.0022191499999999</v>
          </cell>
          <cell r="E199">
            <v>1158</v>
          </cell>
          <cell r="F199">
            <v>1.000558185</v>
          </cell>
        </row>
        <row r="200">
          <cell r="A200">
            <v>383</v>
          </cell>
          <cell r="B200">
            <v>1.0022121749999999</v>
          </cell>
          <cell r="E200">
            <v>1159</v>
          </cell>
          <cell r="F200">
            <v>1.0005575924999999</v>
          </cell>
        </row>
        <row r="201">
          <cell r="A201">
            <v>384</v>
          </cell>
          <cell r="B201">
            <v>1.0022052000000001</v>
          </cell>
          <cell r="E201">
            <v>1160</v>
          </cell>
          <cell r="F201">
            <v>1.0005569999999999</v>
          </cell>
        </row>
        <row r="202">
          <cell r="A202">
            <v>385</v>
          </cell>
          <cell r="B202">
            <v>1.0021982250000001</v>
          </cell>
          <cell r="E202">
            <v>1161</v>
          </cell>
          <cell r="F202">
            <v>1.0005564075</v>
          </cell>
        </row>
        <row r="203">
          <cell r="A203">
            <v>386</v>
          </cell>
          <cell r="B203">
            <v>1.0021912500000001</v>
          </cell>
          <cell r="E203">
            <v>1162</v>
          </cell>
          <cell r="F203">
            <v>1.000555815</v>
          </cell>
        </row>
        <row r="204">
          <cell r="A204">
            <v>387</v>
          </cell>
          <cell r="B204">
            <v>1.0021842750000001</v>
          </cell>
          <cell r="E204">
            <v>1163</v>
          </cell>
          <cell r="F204">
            <v>1.0005552225000001</v>
          </cell>
        </row>
        <row r="205">
          <cell r="A205">
            <v>388</v>
          </cell>
          <cell r="B205">
            <v>1.0021773</v>
          </cell>
          <cell r="E205">
            <v>1164</v>
          </cell>
          <cell r="F205">
            <v>1.0005546299999999</v>
          </cell>
        </row>
        <row r="206">
          <cell r="A206">
            <v>389</v>
          </cell>
          <cell r="B206">
            <v>1.002170325</v>
          </cell>
          <cell r="E206">
            <v>1165</v>
          </cell>
          <cell r="F206">
            <v>1.0005540374999999</v>
          </cell>
        </row>
        <row r="207">
          <cell r="A207">
            <v>390</v>
          </cell>
          <cell r="B207">
            <v>1.00216335</v>
          </cell>
          <cell r="E207">
            <v>1166</v>
          </cell>
          <cell r="F207">
            <v>1.000553445</v>
          </cell>
        </row>
        <row r="208">
          <cell r="A208">
            <v>391</v>
          </cell>
          <cell r="B208">
            <v>1.002156375</v>
          </cell>
          <cell r="E208">
            <v>1167</v>
          </cell>
          <cell r="F208">
            <v>1.0005528525</v>
          </cell>
        </row>
        <row r="209">
          <cell r="A209">
            <v>392</v>
          </cell>
          <cell r="B209">
            <v>1.0021494</v>
          </cell>
          <cell r="E209">
            <v>1168</v>
          </cell>
          <cell r="F209">
            <v>1.0005522600000001</v>
          </cell>
        </row>
        <row r="210">
          <cell r="A210">
            <v>393</v>
          </cell>
          <cell r="B210">
            <v>1.0021424249999999</v>
          </cell>
          <cell r="E210">
            <v>1169</v>
          </cell>
          <cell r="F210">
            <v>1.0005516674999999</v>
          </cell>
        </row>
        <row r="211">
          <cell r="A211">
            <v>394</v>
          </cell>
          <cell r="B211">
            <v>1.0021354499999999</v>
          </cell>
          <cell r="E211">
            <v>1170</v>
          </cell>
          <cell r="F211">
            <v>1.000551075</v>
          </cell>
        </row>
        <row r="212">
          <cell r="A212">
            <v>395</v>
          </cell>
          <cell r="B212">
            <v>1.0021284750000001</v>
          </cell>
          <cell r="E212">
            <v>1171</v>
          </cell>
          <cell r="F212">
            <v>1.0005504825</v>
          </cell>
        </row>
        <row r="213">
          <cell r="A213">
            <v>396</v>
          </cell>
          <cell r="B213">
            <v>1.0021215000000001</v>
          </cell>
          <cell r="E213">
            <v>1172</v>
          </cell>
          <cell r="F213">
            <v>1.0005498900000001</v>
          </cell>
        </row>
        <row r="214">
          <cell r="A214">
            <v>397</v>
          </cell>
          <cell r="B214">
            <v>1.0021145250000001</v>
          </cell>
          <cell r="E214">
            <v>1173</v>
          </cell>
          <cell r="F214">
            <v>1.0005492974999999</v>
          </cell>
        </row>
        <row r="215">
          <cell r="A215">
            <v>398</v>
          </cell>
          <cell r="B215">
            <v>1.0021075500000001</v>
          </cell>
          <cell r="E215">
            <v>1174</v>
          </cell>
          <cell r="F215">
            <v>1.0005487049999999</v>
          </cell>
        </row>
        <row r="216">
          <cell r="A216">
            <v>399</v>
          </cell>
          <cell r="B216">
            <v>1.002100575</v>
          </cell>
          <cell r="E216">
            <v>1175</v>
          </cell>
          <cell r="F216">
            <v>1.0005481125</v>
          </cell>
        </row>
        <row r="217">
          <cell r="A217">
            <v>400</v>
          </cell>
          <cell r="B217">
            <v>1.0020936</v>
          </cell>
          <cell r="E217">
            <v>1176</v>
          </cell>
          <cell r="F217">
            <v>1.00054752</v>
          </cell>
        </row>
        <row r="218">
          <cell r="A218">
            <v>401</v>
          </cell>
          <cell r="B218">
            <v>1.0020891330000001</v>
          </cell>
          <cell r="E218">
            <v>1177</v>
          </cell>
          <cell r="F218">
            <v>1.0005469275000001</v>
          </cell>
        </row>
        <row r="219">
          <cell r="A219">
            <v>402</v>
          </cell>
          <cell r="B219">
            <v>1.002084666</v>
          </cell>
          <cell r="E219">
            <v>1178</v>
          </cell>
          <cell r="F219">
            <v>1.0005463349999999</v>
          </cell>
        </row>
        <row r="220">
          <cell r="A220">
            <v>403</v>
          </cell>
          <cell r="B220">
            <v>1.0020801990000001</v>
          </cell>
          <cell r="E220">
            <v>1179</v>
          </cell>
          <cell r="F220">
            <v>1.0005457424999999</v>
          </cell>
        </row>
        <row r="221">
          <cell r="A221">
            <v>404</v>
          </cell>
          <cell r="B221">
            <v>1.002075732</v>
          </cell>
          <cell r="E221">
            <v>1180</v>
          </cell>
          <cell r="F221">
            <v>1.00054515</v>
          </cell>
        </row>
        <row r="222">
          <cell r="A222">
            <v>405</v>
          </cell>
          <cell r="B222">
            <v>1.0020712650000001</v>
          </cell>
          <cell r="E222">
            <v>1181</v>
          </cell>
          <cell r="F222">
            <v>1.0005445575</v>
          </cell>
        </row>
        <row r="223">
          <cell r="A223">
            <v>406</v>
          </cell>
          <cell r="B223">
            <v>1.002066798</v>
          </cell>
          <cell r="E223">
            <v>1182</v>
          </cell>
          <cell r="F223">
            <v>1.0005439650000001</v>
          </cell>
        </row>
        <row r="224">
          <cell r="A224">
            <v>407</v>
          </cell>
          <cell r="B224">
            <v>1.0020623310000001</v>
          </cell>
          <cell r="E224">
            <v>1183</v>
          </cell>
          <cell r="F224">
            <v>1.0005433724999999</v>
          </cell>
        </row>
        <row r="225">
          <cell r="A225">
            <v>408</v>
          </cell>
          <cell r="B225">
            <v>1.002057864</v>
          </cell>
          <cell r="E225">
            <v>1184</v>
          </cell>
          <cell r="F225">
            <v>1.00054278</v>
          </cell>
        </row>
        <row r="226">
          <cell r="A226">
            <v>409</v>
          </cell>
          <cell r="B226">
            <v>1.0020533970000001</v>
          </cell>
          <cell r="E226">
            <v>1185</v>
          </cell>
          <cell r="F226">
            <v>1.0005421875</v>
          </cell>
        </row>
        <row r="227">
          <cell r="A227">
            <v>410</v>
          </cell>
          <cell r="B227">
            <v>1.0020489299999999</v>
          </cell>
          <cell r="E227">
            <v>1186</v>
          </cell>
          <cell r="F227">
            <v>1.0005415950000001</v>
          </cell>
        </row>
        <row r="228">
          <cell r="A228">
            <v>411</v>
          </cell>
          <cell r="B228">
            <v>1.0020444630000001</v>
          </cell>
          <cell r="E228">
            <v>1187</v>
          </cell>
          <cell r="F228">
            <v>1.0005410024999999</v>
          </cell>
        </row>
        <row r="229">
          <cell r="A229">
            <v>412</v>
          </cell>
          <cell r="B229">
            <v>1.0020399959999999</v>
          </cell>
          <cell r="E229">
            <v>1188</v>
          </cell>
          <cell r="F229">
            <v>1.0005404099999999</v>
          </cell>
        </row>
        <row r="230">
          <cell r="A230">
            <v>413</v>
          </cell>
          <cell r="B230">
            <v>1.002035529</v>
          </cell>
          <cell r="E230">
            <v>1189</v>
          </cell>
          <cell r="F230">
            <v>1.0005398175</v>
          </cell>
        </row>
        <row r="231">
          <cell r="A231">
            <v>414</v>
          </cell>
          <cell r="B231">
            <v>1.0020310619999999</v>
          </cell>
          <cell r="E231">
            <v>1190</v>
          </cell>
          <cell r="F231">
            <v>1.000539225</v>
          </cell>
        </row>
        <row r="232">
          <cell r="A232">
            <v>415</v>
          </cell>
          <cell r="B232">
            <v>1.002026595</v>
          </cell>
          <cell r="E232">
            <v>1191</v>
          </cell>
          <cell r="F232">
            <v>1.0005386325000001</v>
          </cell>
        </row>
        <row r="233">
          <cell r="A233">
            <v>416</v>
          </cell>
          <cell r="B233">
            <v>1.0020221279999999</v>
          </cell>
          <cell r="E233">
            <v>1192</v>
          </cell>
          <cell r="F233">
            <v>1.0005380399999999</v>
          </cell>
        </row>
        <row r="234">
          <cell r="A234">
            <v>417</v>
          </cell>
          <cell r="B234">
            <v>1.002017661</v>
          </cell>
          <cell r="E234">
            <v>1193</v>
          </cell>
          <cell r="F234">
            <v>1.0005374475</v>
          </cell>
        </row>
        <row r="235">
          <cell r="A235">
            <v>418</v>
          </cell>
          <cell r="B235">
            <v>1.0020131940000001</v>
          </cell>
          <cell r="E235">
            <v>1194</v>
          </cell>
          <cell r="F235">
            <v>1.000536855</v>
          </cell>
        </row>
        <row r="236">
          <cell r="A236">
            <v>419</v>
          </cell>
          <cell r="B236">
            <v>1.002008727</v>
          </cell>
          <cell r="E236">
            <v>1195</v>
          </cell>
          <cell r="F236">
            <v>1.0005362625000001</v>
          </cell>
        </row>
        <row r="237">
          <cell r="A237">
            <v>420</v>
          </cell>
          <cell r="B237">
            <v>1.0020042600000001</v>
          </cell>
          <cell r="E237">
            <v>1196</v>
          </cell>
          <cell r="F237">
            <v>1.0005356699999999</v>
          </cell>
        </row>
        <row r="238">
          <cell r="A238">
            <v>421</v>
          </cell>
          <cell r="B238">
            <v>1.001999793</v>
          </cell>
          <cell r="E238">
            <v>1197</v>
          </cell>
          <cell r="F238">
            <v>1.0005350774999999</v>
          </cell>
        </row>
        <row r="239">
          <cell r="A239">
            <v>422</v>
          </cell>
          <cell r="B239">
            <v>1.0019953260000001</v>
          </cell>
          <cell r="E239">
            <v>1198</v>
          </cell>
          <cell r="F239">
            <v>1.000534485</v>
          </cell>
        </row>
        <row r="240">
          <cell r="A240">
            <v>423</v>
          </cell>
          <cell r="B240">
            <v>1.001990859</v>
          </cell>
          <cell r="E240">
            <v>1199</v>
          </cell>
          <cell r="F240">
            <v>1.0005338925</v>
          </cell>
        </row>
        <row r="241">
          <cell r="A241">
            <v>424</v>
          </cell>
          <cell r="B241">
            <v>1.0019863920000001</v>
          </cell>
          <cell r="E241">
            <v>1200</v>
          </cell>
          <cell r="F241">
            <v>1.0005333000000001</v>
          </cell>
        </row>
        <row r="242">
          <cell r="A242">
            <v>425</v>
          </cell>
          <cell r="B242">
            <v>1.0019819249999999</v>
          </cell>
          <cell r="E242">
            <v>1201</v>
          </cell>
          <cell r="F242">
            <v>1.0005327074999999</v>
          </cell>
        </row>
        <row r="243">
          <cell r="A243">
            <v>426</v>
          </cell>
          <cell r="B243">
            <v>1.001977458</v>
          </cell>
          <cell r="E243">
            <v>1202</v>
          </cell>
          <cell r="F243">
            <v>1.0005321149999999</v>
          </cell>
        </row>
        <row r="244">
          <cell r="A244">
            <v>427</v>
          </cell>
          <cell r="B244">
            <v>1.0019729909999999</v>
          </cell>
          <cell r="E244">
            <v>1203</v>
          </cell>
          <cell r="F244">
            <v>1.0005315225</v>
          </cell>
        </row>
        <row r="245">
          <cell r="A245">
            <v>428</v>
          </cell>
          <cell r="B245">
            <v>1.001968524</v>
          </cell>
          <cell r="E245">
            <v>1204</v>
          </cell>
          <cell r="F245">
            <v>1.00053093</v>
          </cell>
        </row>
        <row r="246">
          <cell r="A246">
            <v>429</v>
          </cell>
          <cell r="B246">
            <v>1.0019640569999999</v>
          </cell>
          <cell r="E246">
            <v>1205</v>
          </cell>
          <cell r="F246">
            <v>1.0005303375000001</v>
          </cell>
        </row>
        <row r="247">
          <cell r="A247">
            <v>430</v>
          </cell>
          <cell r="B247">
            <v>1.00195959</v>
          </cell>
          <cell r="E247">
            <v>1206</v>
          </cell>
          <cell r="F247">
            <v>1.0005297449999999</v>
          </cell>
        </row>
        <row r="248">
          <cell r="A248">
            <v>431</v>
          </cell>
          <cell r="B248">
            <v>1.0019551229999999</v>
          </cell>
          <cell r="E248">
            <v>1207</v>
          </cell>
          <cell r="F248">
            <v>1.0005291525</v>
          </cell>
        </row>
        <row r="249">
          <cell r="A249">
            <v>432</v>
          </cell>
          <cell r="B249">
            <v>1.001950656</v>
          </cell>
          <cell r="E249">
            <v>1208</v>
          </cell>
          <cell r="F249">
            <v>1.00052856</v>
          </cell>
        </row>
        <row r="250">
          <cell r="A250">
            <v>433</v>
          </cell>
          <cell r="B250">
            <v>1.0019461889999999</v>
          </cell>
          <cell r="E250">
            <v>1209</v>
          </cell>
          <cell r="F250">
            <v>1.0005279675000001</v>
          </cell>
        </row>
        <row r="251">
          <cell r="A251">
            <v>434</v>
          </cell>
          <cell r="B251">
            <v>1.001941722</v>
          </cell>
          <cell r="E251">
            <v>1210</v>
          </cell>
          <cell r="F251">
            <v>1.0005273749999999</v>
          </cell>
        </row>
        <row r="252">
          <cell r="A252">
            <v>435</v>
          </cell>
          <cell r="B252">
            <v>1.0019372550000001</v>
          </cell>
          <cell r="E252">
            <v>1211</v>
          </cell>
          <cell r="F252">
            <v>1.0005267824999999</v>
          </cell>
        </row>
        <row r="253">
          <cell r="A253">
            <v>436</v>
          </cell>
          <cell r="B253">
            <v>1.001932788</v>
          </cell>
          <cell r="E253">
            <v>1212</v>
          </cell>
          <cell r="F253">
            <v>1.00052619</v>
          </cell>
        </row>
        <row r="254">
          <cell r="A254">
            <v>437</v>
          </cell>
          <cell r="B254">
            <v>1.0019283210000001</v>
          </cell>
          <cell r="E254">
            <v>1213</v>
          </cell>
          <cell r="F254">
            <v>1.0005255975</v>
          </cell>
        </row>
        <row r="255">
          <cell r="A255">
            <v>438</v>
          </cell>
          <cell r="B255">
            <v>1.0019238539999999</v>
          </cell>
          <cell r="E255">
            <v>1214</v>
          </cell>
          <cell r="F255">
            <v>1.0005250050000001</v>
          </cell>
        </row>
        <row r="256">
          <cell r="A256">
            <v>439</v>
          </cell>
          <cell r="B256">
            <v>1.0019193870000001</v>
          </cell>
          <cell r="E256">
            <v>1215</v>
          </cell>
          <cell r="F256">
            <v>1.0005244124999999</v>
          </cell>
        </row>
        <row r="257">
          <cell r="A257">
            <v>440</v>
          </cell>
          <cell r="B257">
            <v>1.0019149199999999</v>
          </cell>
          <cell r="E257">
            <v>1216</v>
          </cell>
          <cell r="F257">
            <v>1.00052382</v>
          </cell>
        </row>
        <row r="258">
          <cell r="A258">
            <v>441</v>
          </cell>
          <cell r="B258">
            <v>1.001910453</v>
          </cell>
          <cell r="E258">
            <v>1217</v>
          </cell>
          <cell r="F258">
            <v>1.0005232275</v>
          </cell>
        </row>
        <row r="259">
          <cell r="A259">
            <v>442</v>
          </cell>
          <cell r="B259">
            <v>1.0019059859999999</v>
          </cell>
          <cell r="E259">
            <v>1218</v>
          </cell>
          <cell r="F259">
            <v>1.000522635</v>
          </cell>
        </row>
        <row r="260">
          <cell r="A260">
            <v>443</v>
          </cell>
          <cell r="B260">
            <v>1.001901519</v>
          </cell>
          <cell r="E260">
            <v>1219</v>
          </cell>
          <cell r="F260">
            <v>1.0005220424999999</v>
          </cell>
        </row>
        <row r="261">
          <cell r="A261">
            <v>444</v>
          </cell>
          <cell r="B261">
            <v>1.0018970519999999</v>
          </cell>
          <cell r="E261">
            <v>1220</v>
          </cell>
          <cell r="F261">
            <v>1.0005214499999999</v>
          </cell>
        </row>
        <row r="262">
          <cell r="A262">
            <v>445</v>
          </cell>
          <cell r="B262">
            <v>1.001892585</v>
          </cell>
          <cell r="E262">
            <v>1221</v>
          </cell>
          <cell r="F262">
            <v>1.0005208575</v>
          </cell>
        </row>
        <row r="263">
          <cell r="A263">
            <v>446</v>
          </cell>
          <cell r="B263">
            <v>1.0018881179999999</v>
          </cell>
          <cell r="E263">
            <v>1222</v>
          </cell>
          <cell r="F263">
            <v>1.000520265</v>
          </cell>
        </row>
        <row r="264">
          <cell r="A264">
            <v>447</v>
          </cell>
          <cell r="B264">
            <v>1.001883651</v>
          </cell>
          <cell r="E264">
            <v>1223</v>
          </cell>
          <cell r="F264">
            <v>1.0005196725000001</v>
          </cell>
        </row>
        <row r="265">
          <cell r="A265">
            <v>448</v>
          </cell>
          <cell r="B265">
            <v>1.0018791839999999</v>
          </cell>
          <cell r="E265">
            <v>1224</v>
          </cell>
          <cell r="F265">
            <v>1.0005190799999999</v>
          </cell>
        </row>
        <row r="266">
          <cell r="A266">
            <v>449</v>
          </cell>
          <cell r="B266">
            <v>1.001874717</v>
          </cell>
          <cell r="E266">
            <v>1225</v>
          </cell>
          <cell r="F266">
            <v>1.0005184874999999</v>
          </cell>
        </row>
        <row r="267">
          <cell r="A267">
            <v>450</v>
          </cell>
          <cell r="B267">
            <v>1.0018702500000001</v>
          </cell>
          <cell r="E267">
            <v>1226</v>
          </cell>
          <cell r="F267">
            <v>1.000517895</v>
          </cell>
        </row>
        <row r="268">
          <cell r="A268">
            <v>451</v>
          </cell>
          <cell r="B268">
            <v>1.001865783</v>
          </cell>
          <cell r="E268">
            <v>1227</v>
          </cell>
          <cell r="F268">
            <v>1.0005173025</v>
          </cell>
        </row>
        <row r="269">
          <cell r="A269">
            <v>452</v>
          </cell>
          <cell r="B269">
            <v>1.0018613160000001</v>
          </cell>
          <cell r="E269">
            <v>1228</v>
          </cell>
          <cell r="F269">
            <v>1.0005167100000001</v>
          </cell>
        </row>
        <row r="270">
          <cell r="A270">
            <v>453</v>
          </cell>
          <cell r="B270">
            <v>1.0018568489999999</v>
          </cell>
          <cell r="E270">
            <v>1229</v>
          </cell>
          <cell r="F270">
            <v>1.0005161174999999</v>
          </cell>
        </row>
        <row r="271">
          <cell r="A271">
            <v>454</v>
          </cell>
          <cell r="B271">
            <v>1.001852382</v>
          </cell>
          <cell r="E271">
            <v>1230</v>
          </cell>
          <cell r="F271">
            <v>1.000515525</v>
          </cell>
        </row>
        <row r="272">
          <cell r="A272">
            <v>455</v>
          </cell>
          <cell r="B272">
            <v>1.0018479149999999</v>
          </cell>
          <cell r="E272">
            <v>1231</v>
          </cell>
          <cell r="F272">
            <v>1.0005149325</v>
          </cell>
        </row>
        <row r="273">
          <cell r="A273">
            <v>456</v>
          </cell>
          <cell r="B273">
            <v>1.001843448</v>
          </cell>
          <cell r="E273">
            <v>1232</v>
          </cell>
          <cell r="F273">
            <v>1.0005143400000001</v>
          </cell>
        </row>
        <row r="274">
          <cell r="A274">
            <v>457</v>
          </cell>
          <cell r="B274">
            <v>1.0018389809999999</v>
          </cell>
          <cell r="E274">
            <v>1233</v>
          </cell>
          <cell r="F274">
            <v>1.0005137474999999</v>
          </cell>
        </row>
        <row r="275">
          <cell r="A275">
            <v>458</v>
          </cell>
          <cell r="B275">
            <v>1.001834514</v>
          </cell>
          <cell r="E275">
            <v>1234</v>
          </cell>
          <cell r="F275">
            <v>1.0005131549999999</v>
          </cell>
        </row>
        <row r="276">
          <cell r="A276">
            <v>459</v>
          </cell>
          <cell r="B276">
            <v>1.0018300469999999</v>
          </cell>
          <cell r="E276">
            <v>1235</v>
          </cell>
          <cell r="F276">
            <v>1.0005125625</v>
          </cell>
        </row>
        <row r="277">
          <cell r="A277">
            <v>460</v>
          </cell>
          <cell r="B277">
            <v>1.00182558</v>
          </cell>
          <cell r="E277">
            <v>1236</v>
          </cell>
          <cell r="F277">
            <v>1.00051197</v>
          </cell>
        </row>
        <row r="278">
          <cell r="A278">
            <v>461</v>
          </cell>
          <cell r="B278">
            <v>1.0018211129999999</v>
          </cell>
          <cell r="E278">
            <v>1237</v>
          </cell>
          <cell r="F278">
            <v>1.0005113775000001</v>
          </cell>
        </row>
        <row r="279">
          <cell r="A279">
            <v>462</v>
          </cell>
          <cell r="B279">
            <v>1.001816646</v>
          </cell>
          <cell r="E279">
            <v>1238</v>
          </cell>
          <cell r="F279">
            <v>1.0005107849999999</v>
          </cell>
        </row>
        <row r="280">
          <cell r="A280">
            <v>463</v>
          </cell>
          <cell r="B280">
            <v>1.0018121789999999</v>
          </cell>
          <cell r="E280">
            <v>1239</v>
          </cell>
          <cell r="F280">
            <v>1.0005101925</v>
          </cell>
        </row>
        <row r="281">
          <cell r="A281">
            <v>464</v>
          </cell>
          <cell r="B281">
            <v>1.001807712</v>
          </cell>
          <cell r="E281">
            <v>1240</v>
          </cell>
          <cell r="F281">
            <v>1.0005096</v>
          </cell>
        </row>
        <row r="282">
          <cell r="A282">
            <v>465</v>
          </cell>
          <cell r="B282">
            <v>1.0018032449999998</v>
          </cell>
          <cell r="E282">
            <v>1241</v>
          </cell>
          <cell r="F282">
            <v>1.0005090075</v>
          </cell>
        </row>
        <row r="283">
          <cell r="A283">
            <v>466</v>
          </cell>
          <cell r="B283">
            <v>1.0017987779999999</v>
          </cell>
          <cell r="E283">
            <v>1242</v>
          </cell>
          <cell r="F283">
            <v>1.0005084149999999</v>
          </cell>
        </row>
        <row r="284">
          <cell r="A284">
            <v>467</v>
          </cell>
          <cell r="B284">
            <v>1.001794311</v>
          </cell>
          <cell r="E284">
            <v>1243</v>
          </cell>
          <cell r="F284">
            <v>1.0005078224999999</v>
          </cell>
        </row>
        <row r="285">
          <cell r="A285">
            <v>468</v>
          </cell>
          <cell r="B285">
            <v>1.0017898439999999</v>
          </cell>
          <cell r="E285">
            <v>1244</v>
          </cell>
          <cell r="F285">
            <v>1.00050723</v>
          </cell>
        </row>
        <row r="286">
          <cell r="A286">
            <v>469</v>
          </cell>
          <cell r="B286">
            <v>1.001785377</v>
          </cell>
          <cell r="E286">
            <v>1245</v>
          </cell>
          <cell r="F286">
            <v>1.0005066375</v>
          </cell>
        </row>
        <row r="287">
          <cell r="A287">
            <v>470</v>
          </cell>
          <cell r="B287">
            <v>1.0017809099999999</v>
          </cell>
          <cell r="E287">
            <v>1246</v>
          </cell>
          <cell r="F287">
            <v>1.0005060450000001</v>
          </cell>
        </row>
        <row r="288">
          <cell r="A288">
            <v>471</v>
          </cell>
          <cell r="B288">
            <v>1.001776443</v>
          </cell>
          <cell r="E288">
            <v>1247</v>
          </cell>
          <cell r="F288">
            <v>1.0005054524999999</v>
          </cell>
        </row>
        <row r="289">
          <cell r="A289">
            <v>472</v>
          </cell>
          <cell r="B289">
            <v>1.0017719759999999</v>
          </cell>
          <cell r="E289">
            <v>1248</v>
          </cell>
          <cell r="F289">
            <v>1.0005048599999999</v>
          </cell>
        </row>
        <row r="290">
          <cell r="A290">
            <v>473</v>
          </cell>
          <cell r="B290">
            <v>1.001767509</v>
          </cell>
          <cell r="E290">
            <v>1249</v>
          </cell>
          <cell r="F290">
            <v>1.0005042675</v>
          </cell>
        </row>
        <row r="291">
          <cell r="A291">
            <v>474</v>
          </cell>
          <cell r="B291">
            <v>1.0017630419999999</v>
          </cell>
          <cell r="E291">
            <v>1250</v>
          </cell>
          <cell r="F291">
            <v>1.000503675</v>
          </cell>
        </row>
        <row r="292">
          <cell r="A292">
            <v>475</v>
          </cell>
          <cell r="B292">
            <v>1.001758575</v>
          </cell>
          <cell r="E292">
            <v>1251</v>
          </cell>
          <cell r="F292">
            <v>1.0005030825000001</v>
          </cell>
        </row>
        <row r="293">
          <cell r="A293">
            <v>476</v>
          </cell>
          <cell r="B293">
            <v>1.0017541079999999</v>
          </cell>
          <cell r="E293">
            <v>1252</v>
          </cell>
          <cell r="F293">
            <v>1.0005024899999999</v>
          </cell>
        </row>
        <row r="294">
          <cell r="A294">
            <v>477</v>
          </cell>
          <cell r="B294">
            <v>1.001749641</v>
          </cell>
          <cell r="E294">
            <v>1253</v>
          </cell>
          <cell r="F294">
            <v>1.0005018975</v>
          </cell>
        </row>
        <row r="295">
          <cell r="A295">
            <v>478</v>
          </cell>
          <cell r="B295">
            <v>1.0017451739999998</v>
          </cell>
          <cell r="E295">
            <v>1254</v>
          </cell>
          <cell r="F295">
            <v>1.000501305</v>
          </cell>
        </row>
        <row r="296">
          <cell r="A296">
            <v>479</v>
          </cell>
          <cell r="B296">
            <v>1.001740707</v>
          </cell>
          <cell r="E296">
            <v>1255</v>
          </cell>
          <cell r="F296">
            <v>1.0005007125000001</v>
          </cell>
        </row>
        <row r="297">
          <cell r="A297">
            <v>480</v>
          </cell>
          <cell r="B297">
            <v>1.0017362399999998</v>
          </cell>
          <cell r="E297">
            <v>1256</v>
          </cell>
          <cell r="F297">
            <v>1.0005001199999999</v>
          </cell>
        </row>
        <row r="298">
          <cell r="A298">
            <v>481</v>
          </cell>
          <cell r="B298">
            <v>1.0017317729999999</v>
          </cell>
          <cell r="E298">
            <v>1257</v>
          </cell>
          <cell r="F298">
            <v>1.0004995274999999</v>
          </cell>
        </row>
        <row r="299">
          <cell r="A299">
            <v>482</v>
          </cell>
          <cell r="B299">
            <v>1.0017273059999998</v>
          </cell>
          <cell r="E299">
            <v>1258</v>
          </cell>
          <cell r="F299">
            <v>1.000498935</v>
          </cell>
        </row>
        <row r="300">
          <cell r="A300">
            <v>483</v>
          </cell>
          <cell r="B300">
            <v>1.0017228389999999</v>
          </cell>
          <cell r="E300">
            <v>1259</v>
          </cell>
          <cell r="F300">
            <v>1.0004983425</v>
          </cell>
        </row>
        <row r="301">
          <cell r="A301">
            <v>484</v>
          </cell>
          <cell r="B301">
            <v>1.001718372</v>
          </cell>
          <cell r="E301">
            <v>1260</v>
          </cell>
          <cell r="F301">
            <v>1.0004977500000001</v>
          </cell>
        </row>
        <row r="302">
          <cell r="A302">
            <v>485</v>
          </cell>
          <cell r="B302">
            <v>1.0017139049999999</v>
          </cell>
          <cell r="E302">
            <v>1261</v>
          </cell>
          <cell r="F302">
            <v>1.0004971574999999</v>
          </cell>
        </row>
        <row r="303">
          <cell r="A303">
            <v>486</v>
          </cell>
          <cell r="B303">
            <v>1.001709438</v>
          </cell>
          <cell r="E303">
            <v>1262</v>
          </cell>
          <cell r="F303">
            <v>1.0004965649999999</v>
          </cell>
        </row>
        <row r="304">
          <cell r="A304">
            <v>487</v>
          </cell>
          <cell r="B304">
            <v>1.0017049709999999</v>
          </cell>
          <cell r="E304">
            <v>1263</v>
          </cell>
          <cell r="F304">
            <v>1.0004959725</v>
          </cell>
        </row>
        <row r="305">
          <cell r="A305">
            <v>488</v>
          </cell>
          <cell r="B305">
            <v>1.001700504</v>
          </cell>
          <cell r="E305">
            <v>1264</v>
          </cell>
          <cell r="F305">
            <v>1.00049538</v>
          </cell>
        </row>
        <row r="306">
          <cell r="A306">
            <v>489</v>
          </cell>
          <cell r="B306">
            <v>1.0016960369999999</v>
          </cell>
          <cell r="E306">
            <v>1265</v>
          </cell>
          <cell r="F306">
            <v>1.0004947874999999</v>
          </cell>
        </row>
        <row r="307">
          <cell r="A307">
            <v>490</v>
          </cell>
          <cell r="B307">
            <v>1.00169157</v>
          </cell>
          <cell r="E307">
            <v>1266</v>
          </cell>
          <cell r="F307">
            <v>1.0004941949999999</v>
          </cell>
        </row>
        <row r="308">
          <cell r="A308">
            <v>491</v>
          </cell>
          <cell r="B308">
            <v>1.0016871029999999</v>
          </cell>
          <cell r="E308">
            <v>1267</v>
          </cell>
          <cell r="F308">
            <v>1.0004936025</v>
          </cell>
        </row>
        <row r="309">
          <cell r="A309">
            <v>492</v>
          </cell>
          <cell r="B309">
            <v>1.001682636</v>
          </cell>
          <cell r="E309">
            <v>1268</v>
          </cell>
          <cell r="F309">
            <v>1.00049301</v>
          </cell>
        </row>
        <row r="310">
          <cell r="A310">
            <v>493</v>
          </cell>
          <cell r="B310">
            <v>1.0016781689999998</v>
          </cell>
          <cell r="E310">
            <v>1269</v>
          </cell>
          <cell r="F310">
            <v>1.0004924175000001</v>
          </cell>
        </row>
        <row r="311">
          <cell r="A311">
            <v>494</v>
          </cell>
          <cell r="B311">
            <v>1.0016737019999999</v>
          </cell>
          <cell r="E311">
            <v>1270</v>
          </cell>
          <cell r="F311">
            <v>1.0004918249999999</v>
          </cell>
        </row>
        <row r="312">
          <cell r="A312">
            <v>495</v>
          </cell>
          <cell r="B312">
            <v>1.0016692349999998</v>
          </cell>
          <cell r="E312">
            <v>1271</v>
          </cell>
          <cell r="F312">
            <v>1.0004912324999999</v>
          </cell>
        </row>
        <row r="313">
          <cell r="A313">
            <v>496</v>
          </cell>
          <cell r="B313">
            <v>1.0016647679999999</v>
          </cell>
          <cell r="E313">
            <v>1272</v>
          </cell>
          <cell r="F313">
            <v>1.00049064</v>
          </cell>
        </row>
        <row r="314">
          <cell r="A314">
            <v>497</v>
          </cell>
          <cell r="B314">
            <v>1.0016603009999998</v>
          </cell>
          <cell r="E314">
            <v>1273</v>
          </cell>
          <cell r="F314">
            <v>1.0004900475</v>
          </cell>
        </row>
        <row r="315">
          <cell r="A315">
            <v>498</v>
          </cell>
          <cell r="B315">
            <v>1.0016558339999999</v>
          </cell>
          <cell r="E315">
            <v>1274</v>
          </cell>
          <cell r="F315">
            <v>1.0004894550000001</v>
          </cell>
        </row>
        <row r="316">
          <cell r="A316">
            <v>499</v>
          </cell>
          <cell r="B316">
            <v>1.0016513669999998</v>
          </cell>
          <cell r="E316">
            <v>1275</v>
          </cell>
          <cell r="F316">
            <v>1.0004888624999999</v>
          </cell>
        </row>
        <row r="317">
          <cell r="A317">
            <v>500</v>
          </cell>
          <cell r="B317">
            <v>1.0016468999999999</v>
          </cell>
          <cell r="E317">
            <v>1276</v>
          </cell>
          <cell r="F317">
            <v>1.00048827</v>
          </cell>
        </row>
        <row r="318">
          <cell r="A318">
            <v>500</v>
          </cell>
          <cell r="B318">
            <v>1.0016468999999999</v>
          </cell>
          <cell r="E318">
            <v>1277</v>
          </cell>
          <cell r="F318">
            <v>1.0004876775</v>
          </cell>
        </row>
        <row r="319">
          <cell r="A319">
            <v>501</v>
          </cell>
          <cell r="B319">
            <v>1.0016437649999999</v>
          </cell>
          <cell r="E319">
            <v>1278</v>
          </cell>
          <cell r="F319">
            <v>1.0004870850000001</v>
          </cell>
        </row>
        <row r="320">
          <cell r="A320">
            <v>502</v>
          </cell>
          <cell r="B320">
            <v>1.0016406299999998</v>
          </cell>
          <cell r="E320">
            <v>1279</v>
          </cell>
          <cell r="F320">
            <v>1.0004864924999999</v>
          </cell>
        </row>
        <row r="321">
          <cell r="A321">
            <v>503</v>
          </cell>
          <cell r="B321">
            <v>1.001637495</v>
          </cell>
          <cell r="E321">
            <v>1280</v>
          </cell>
          <cell r="F321">
            <v>1.0004858999999999</v>
          </cell>
        </row>
        <row r="322">
          <cell r="A322">
            <v>504</v>
          </cell>
          <cell r="B322">
            <v>1.0016343599999999</v>
          </cell>
          <cell r="E322">
            <v>1281</v>
          </cell>
          <cell r="F322">
            <v>1.0004853075</v>
          </cell>
        </row>
        <row r="323">
          <cell r="A323">
            <v>505</v>
          </cell>
          <cell r="B323">
            <v>1.0016312249999999</v>
          </cell>
          <cell r="E323">
            <v>1282</v>
          </cell>
          <cell r="F323">
            <v>1.000484715</v>
          </cell>
        </row>
        <row r="324">
          <cell r="A324">
            <v>506</v>
          </cell>
          <cell r="B324">
            <v>1.0016280899999999</v>
          </cell>
          <cell r="E324">
            <v>1283</v>
          </cell>
          <cell r="F324">
            <v>1.0004841225000001</v>
          </cell>
        </row>
        <row r="325">
          <cell r="A325">
            <v>507</v>
          </cell>
          <cell r="B325">
            <v>1.0016249549999998</v>
          </cell>
          <cell r="E325">
            <v>1284</v>
          </cell>
          <cell r="F325">
            <v>1.0004835299999999</v>
          </cell>
        </row>
        <row r="326">
          <cell r="A326">
            <v>508</v>
          </cell>
          <cell r="B326">
            <v>1.00162182</v>
          </cell>
          <cell r="E326">
            <v>1285</v>
          </cell>
          <cell r="F326">
            <v>1.0004829374999999</v>
          </cell>
        </row>
        <row r="327">
          <cell r="A327">
            <v>509</v>
          </cell>
          <cell r="B327">
            <v>1.001618685</v>
          </cell>
          <cell r="E327">
            <v>1286</v>
          </cell>
          <cell r="F327">
            <v>1.000482345</v>
          </cell>
        </row>
        <row r="328">
          <cell r="A328">
            <v>510</v>
          </cell>
          <cell r="B328">
            <v>1.0016155499999999</v>
          </cell>
          <cell r="E328">
            <v>1287</v>
          </cell>
          <cell r="F328">
            <v>1.0004817525</v>
          </cell>
        </row>
        <row r="329">
          <cell r="A329">
            <v>511</v>
          </cell>
          <cell r="B329">
            <v>1.0016124149999999</v>
          </cell>
          <cell r="E329">
            <v>1288</v>
          </cell>
          <cell r="F329">
            <v>1.0004811600000001</v>
          </cell>
        </row>
        <row r="330">
          <cell r="A330">
            <v>512</v>
          </cell>
          <cell r="B330">
            <v>1.0016092799999998</v>
          </cell>
          <cell r="E330">
            <v>1289</v>
          </cell>
          <cell r="F330">
            <v>1.0004805674999999</v>
          </cell>
        </row>
        <row r="331">
          <cell r="A331">
            <v>513</v>
          </cell>
          <cell r="B331">
            <v>1.001606145</v>
          </cell>
          <cell r="E331">
            <v>1290</v>
          </cell>
          <cell r="F331">
            <v>1.000479975</v>
          </cell>
        </row>
        <row r="332">
          <cell r="A332">
            <v>514</v>
          </cell>
          <cell r="B332">
            <v>1.00160301</v>
          </cell>
          <cell r="E332">
            <v>1291</v>
          </cell>
          <cell r="F332">
            <v>1.0004793825</v>
          </cell>
        </row>
        <row r="333">
          <cell r="A333">
            <v>515</v>
          </cell>
          <cell r="B333">
            <v>1.0015998749999999</v>
          </cell>
          <cell r="E333">
            <v>1292</v>
          </cell>
          <cell r="F333">
            <v>1.0004787900000001</v>
          </cell>
        </row>
        <row r="334">
          <cell r="A334">
            <v>516</v>
          </cell>
          <cell r="B334">
            <v>1.0015967399999999</v>
          </cell>
          <cell r="E334">
            <v>1293</v>
          </cell>
          <cell r="F334">
            <v>1.0004781974999999</v>
          </cell>
        </row>
        <row r="335">
          <cell r="A335">
            <v>517</v>
          </cell>
          <cell r="B335">
            <v>1.0015936049999998</v>
          </cell>
          <cell r="E335">
            <v>1294</v>
          </cell>
          <cell r="F335">
            <v>1.0004776049999999</v>
          </cell>
        </row>
        <row r="336">
          <cell r="A336">
            <v>518</v>
          </cell>
          <cell r="B336">
            <v>1.00159047</v>
          </cell>
          <cell r="E336">
            <v>1295</v>
          </cell>
          <cell r="F336">
            <v>1.0004770125</v>
          </cell>
        </row>
        <row r="337">
          <cell r="A337">
            <v>519</v>
          </cell>
          <cell r="B337">
            <v>1.001587335</v>
          </cell>
          <cell r="E337">
            <v>1296</v>
          </cell>
          <cell r="F337">
            <v>1.00047642</v>
          </cell>
        </row>
        <row r="338">
          <cell r="A338">
            <v>520</v>
          </cell>
          <cell r="B338">
            <v>1.0015841999999999</v>
          </cell>
          <cell r="E338">
            <v>1297</v>
          </cell>
          <cell r="F338">
            <v>1.0004758275000001</v>
          </cell>
        </row>
        <row r="339">
          <cell r="A339">
            <v>521</v>
          </cell>
          <cell r="B339">
            <v>1.0015810649999999</v>
          </cell>
          <cell r="E339">
            <v>1298</v>
          </cell>
          <cell r="F339">
            <v>1.0004752349999999</v>
          </cell>
        </row>
        <row r="340">
          <cell r="A340">
            <v>522</v>
          </cell>
          <cell r="B340">
            <v>1.0015779299999998</v>
          </cell>
          <cell r="E340">
            <v>1299</v>
          </cell>
          <cell r="F340">
            <v>1.0004746425</v>
          </cell>
        </row>
        <row r="341">
          <cell r="A341">
            <v>523</v>
          </cell>
          <cell r="B341">
            <v>1.001574795</v>
          </cell>
          <cell r="E341">
            <v>1300</v>
          </cell>
          <cell r="F341">
            <v>1.00047405</v>
          </cell>
        </row>
        <row r="342">
          <cell r="A342">
            <v>524</v>
          </cell>
          <cell r="B342">
            <v>1.00157166</v>
          </cell>
          <cell r="E342">
            <v>1301</v>
          </cell>
          <cell r="F342">
            <v>1.0004734575000001</v>
          </cell>
        </row>
        <row r="343">
          <cell r="A343">
            <v>525</v>
          </cell>
          <cell r="B343">
            <v>1.0015685249999999</v>
          </cell>
          <cell r="E343">
            <v>1302</v>
          </cell>
          <cell r="F343">
            <v>1.0004728649999999</v>
          </cell>
        </row>
        <row r="344">
          <cell r="A344">
            <v>526</v>
          </cell>
          <cell r="B344">
            <v>1.0015653899999999</v>
          </cell>
          <cell r="E344">
            <v>1303</v>
          </cell>
          <cell r="F344">
            <v>1.0004722724999999</v>
          </cell>
        </row>
        <row r="345">
          <cell r="A345">
            <v>527</v>
          </cell>
          <cell r="B345">
            <v>1.0015622549999998</v>
          </cell>
          <cell r="E345">
            <v>1304</v>
          </cell>
          <cell r="F345">
            <v>1.00047168</v>
          </cell>
        </row>
        <row r="346">
          <cell r="A346">
            <v>528</v>
          </cell>
          <cell r="B346">
            <v>1.00155912</v>
          </cell>
          <cell r="E346">
            <v>1305</v>
          </cell>
          <cell r="F346">
            <v>1.0004710875</v>
          </cell>
        </row>
        <row r="347">
          <cell r="A347">
            <v>529</v>
          </cell>
          <cell r="B347">
            <v>1.001555985</v>
          </cell>
          <cell r="E347">
            <v>1306</v>
          </cell>
          <cell r="F347">
            <v>1.0004704950000001</v>
          </cell>
        </row>
        <row r="348">
          <cell r="A348">
            <v>530</v>
          </cell>
          <cell r="B348">
            <v>1.0015528499999999</v>
          </cell>
          <cell r="E348">
            <v>1307</v>
          </cell>
          <cell r="F348">
            <v>1.0004699024999999</v>
          </cell>
        </row>
        <row r="349">
          <cell r="A349">
            <v>531</v>
          </cell>
          <cell r="B349">
            <v>1.0015497149999999</v>
          </cell>
          <cell r="E349">
            <v>1308</v>
          </cell>
          <cell r="F349">
            <v>1.0004693099999999</v>
          </cell>
        </row>
        <row r="350">
          <cell r="A350">
            <v>532</v>
          </cell>
          <cell r="B350">
            <v>1.0015465799999999</v>
          </cell>
          <cell r="E350">
            <v>1309</v>
          </cell>
          <cell r="F350">
            <v>1.0004687175</v>
          </cell>
        </row>
        <row r="351">
          <cell r="A351">
            <v>533</v>
          </cell>
          <cell r="B351">
            <v>1.001543445</v>
          </cell>
          <cell r="E351">
            <v>1310</v>
          </cell>
          <cell r="F351">
            <v>1.000468125</v>
          </cell>
        </row>
        <row r="352">
          <cell r="A352">
            <v>534</v>
          </cell>
          <cell r="B352">
            <v>1.00154031</v>
          </cell>
          <cell r="E352">
            <v>1311</v>
          </cell>
          <cell r="F352">
            <v>1.0004675325000001</v>
          </cell>
        </row>
        <row r="353">
          <cell r="A353">
            <v>535</v>
          </cell>
          <cell r="B353">
            <v>1.0015371749999999</v>
          </cell>
          <cell r="E353">
            <v>1312</v>
          </cell>
          <cell r="F353">
            <v>1.0004669399999999</v>
          </cell>
        </row>
        <row r="354">
          <cell r="A354">
            <v>536</v>
          </cell>
          <cell r="B354">
            <v>1.0015340399999999</v>
          </cell>
          <cell r="E354">
            <v>1313</v>
          </cell>
          <cell r="F354">
            <v>1.0004663475</v>
          </cell>
        </row>
        <row r="355">
          <cell r="A355">
            <v>537</v>
          </cell>
          <cell r="B355">
            <v>1.0015309049999999</v>
          </cell>
          <cell r="E355">
            <v>1314</v>
          </cell>
          <cell r="F355">
            <v>1.000465755</v>
          </cell>
        </row>
        <row r="356">
          <cell r="A356">
            <v>538</v>
          </cell>
          <cell r="B356">
            <v>1.00152777</v>
          </cell>
          <cell r="E356">
            <v>1315</v>
          </cell>
          <cell r="F356">
            <v>1.0004651625000001</v>
          </cell>
        </row>
        <row r="357">
          <cell r="A357">
            <v>539</v>
          </cell>
          <cell r="B357">
            <v>1.001524635</v>
          </cell>
          <cell r="E357">
            <v>1316</v>
          </cell>
          <cell r="F357">
            <v>1.0004645699999999</v>
          </cell>
        </row>
        <row r="358">
          <cell r="A358">
            <v>540</v>
          </cell>
          <cell r="B358">
            <v>1.0015215</v>
          </cell>
          <cell r="E358">
            <v>1317</v>
          </cell>
          <cell r="F358">
            <v>1.0004639774999999</v>
          </cell>
        </row>
        <row r="359">
          <cell r="A359">
            <v>541</v>
          </cell>
          <cell r="B359">
            <v>1.0015183649999999</v>
          </cell>
          <cell r="E359">
            <v>1318</v>
          </cell>
          <cell r="F359">
            <v>1.000463385</v>
          </cell>
        </row>
        <row r="360">
          <cell r="A360">
            <v>542</v>
          </cell>
          <cell r="B360">
            <v>1.0015152299999999</v>
          </cell>
          <cell r="E360">
            <v>1319</v>
          </cell>
          <cell r="F360">
            <v>1.0004627925</v>
          </cell>
        </row>
        <row r="361">
          <cell r="A361">
            <v>543</v>
          </cell>
          <cell r="B361">
            <v>1.001512095</v>
          </cell>
          <cell r="E361">
            <v>1320</v>
          </cell>
          <cell r="F361">
            <v>1.0004622000000001</v>
          </cell>
        </row>
        <row r="362">
          <cell r="A362">
            <v>544</v>
          </cell>
          <cell r="B362">
            <v>1.00150896</v>
          </cell>
          <cell r="E362">
            <v>1321</v>
          </cell>
          <cell r="F362">
            <v>1.0004616074999999</v>
          </cell>
        </row>
        <row r="363">
          <cell r="A363">
            <v>545</v>
          </cell>
          <cell r="B363">
            <v>1.001505825</v>
          </cell>
          <cell r="E363">
            <v>1322</v>
          </cell>
          <cell r="F363">
            <v>1.000461015</v>
          </cell>
        </row>
        <row r="364">
          <cell r="A364">
            <v>546</v>
          </cell>
          <cell r="B364">
            <v>1.0015026899999999</v>
          </cell>
          <cell r="E364">
            <v>1323</v>
          </cell>
          <cell r="F364">
            <v>1.0004604225</v>
          </cell>
        </row>
        <row r="365">
          <cell r="A365">
            <v>547</v>
          </cell>
          <cell r="B365">
            <v>1.0014995549999999</v>
          </cell>
          <cell r="E365">
            <v>1324</v>
          </cell>
          <cell r="F365">
            <v>1.00045983</v>
          </cell>
        </row>
        <row r="366">
          <cell r="A366">
            <v>548</v>
          </cell>
          <cell r="B366">
            <v>1.0014964200000001</v>
          </cell>
          <cell r="E366">
            <v>1325</v>
          </cell>
          <cell r="F366">
            <v>1.0004592374999999</v>
          </cell>
        </row>
        <row r="367">
          <cell r="A367">
            <v>549</v>
          </cell>
          <cell r="B367">
            <v>1.001493285</v>
          </cell>
          <cell r="E367">
            <v>1326</v>
          </cell>
          <cell r="F367">
            <v>1.0004586449999999</v>
          </cell>
        </row>
        <row r="368">
          <cell r="A368">
            <v>550</v>
          </cell>
          <cell r="B368">
            <v>1.00149015</v>
          </cell>
          <cell r="E368">
            <v>1327</v>
          </cell>
          <cell r="F368">
            <v>1.0004580525</v>
          </cell>
        </row>
        <row r="369">
          <cell r="A369">
            <v>551</v>
          </cell>
          <cell r="B369">
            <v>1.0014870149999999</v>
          </cell>
          <cell r="E369">
            <v>1328</v>
          </cell>
          <cell r="F369">
            <v>1.00045746</v>
          </cell>
        </row>
        <row r="370">
          <cell r="A370">
            <v>552</v>
          </cell>
          <cell r="B370">
            <v>1.0014838799999999</v>
          </cell>
          <cell r="E370">
            <v>1329</v>
          </cell>
          <cell r="F370">
            <v>1.0004568675000001</v>
          </cell>
        </row>
        <row r="371">
          <cell r="A371">
            <v>553</v>
          </cell>
          <cell r="B371">
            <v>1.0014807450000001</v>
          </cell>
          <cell r="E371">
            <v>1330</v>
          </cell>
          <cell r="F371">
            <v>1.0004562749999999</v>
          </cell>
        </row>
        <row r="372">
          <cell r="A372">
            <v>554</v>
          </cell>
          <cell r="B372">
            <v>1.00147761</v>
          </cell>
          <cell r="E372">
            <v>1331</v>
          </cell>
          <cell r="F372">
            <v>1.0004556824999999</v>
          </cell>
        </row>
        <row r="373">
          <cell r="A373">
            <v>555</v>
          </cell>
          <cell r="B373">
            <v>1.001474475</v>
          </cell>
          <cell r="E373">
            <v>1332</v>
          </cell>
          <cell r="F373">
            <v>1.00045509</v>
          </cell>
        </row>
        <row r="374">
          <cell r="A374">
            <v>556</v>
          </cell>
          <cell r="B374">
            <v>1.0014713399999999</v>
          </cell>
          <cell r="E374">
            <v>1333</v>
          </cell>
          <cell r="F374">
            <v>1.0004544975</v>
          </cell>
        </row>
        <row r="375">
          <cell r="A375">
            <v>557</v>
          </cell>
          <cell r="B375">
            <v>1.0014682049999999</v>
          </cell>
          <cell r="E375">
            <v>1334</v>
          </cell>
          <cell r="F375">
            <v>1.0004539050000001</v>
          </cell>
        </row>
        <row r="376">
          <cell r="A376">
            <v>558</v>
          </cell>
          <cell r="B376">
            <v>1.0014650700000001</v>
          </cell>
          <cell r="E376">
            <v>1335</v>
          </cell>
          <cell r="F376">
            <v>1.0004533124999999</v>
          </cell>
        </row>
        <row r="377">
          <cell r="A377">
            <v>559</v>
          </cell>
          <cell r="B377">
            <v>1.001461935</v>
          </cell>
          <cell r="E377">
            <v>1336</v>
          </cell>
          <cell r="F377">
            <v>1.00045272</v>
          </cell>
        </row>
        <row r="378">
          <cell r="A378">
            <v>560</v>
          </cell>
          <cell r="B378">
            <v>1.0014588</v>
          </cell>
          <cell r="E378">
            <v>1337</v>
          </cell>
          <cell r="F378">
            <v>1.0004521275</v>
          </cell>
        </row>
        <row r="379">
          <cell r="A379">
            <v>561</v>
          </cell>
          <cell r="B379">
            <v>1.0014556649999999</v>
          </cell>
          <cell r="E379">
            <v>1338</v>
          </cell>
          <cell r="F379">
            <v>1.0004515350000001</v>
          </cell>
        </row>
        <row r="380">
          <cell r="A380">
            <v>562</v>
          </cell>
          <cell r="B380">
            <v>1.0014525299999999</v>
          </cell>
          <cell r="E380">
            <v>1339</v>
          </cell>
          <cell r="F380">
            <v>1.0004509424999999</v>
          </cell>
        </row>
        <row r="381">
          <cell r="A381">
            <v>563</v>
          </cell>
          <cell r="B381">
            <v>1.0014493950000001</v>
          </cell>
          <cell r="E381">
            <v>1340</v>
          </cell>
          <cell r="F381">
            <v>1.0004503499999999</v>
          </cell>
        </row>
        <row r="382">
          <cell r="A382">
            <v>564</v>
          </cell>
          <cell r="B382">
            <v>1.00144626</v>
          </cell>
          <cell r="E382">
            <v>1341</v>
          </cell>
          <cell r="F382">
            <v>1.0004497575</v>
          </cell>
        </row>
        <row r="383">
          <cell r="A383">
            <v>565</v>
          </cell>
          <cell r="B383">
            <v>1.001443125</v>
          </cell>
          <cell r="E383">
            <v>1342</v>
          </cell>
          <cell r="F383">
            <v>1.000449165</v>
          </cell>
        </row>
        <row r="384">
          <cell r="A384">
            <v>566</v>
          </cell>
          <cell r="B384">
            <v>1.0014399899999999</v>
          </cell>
          <cell r="E384">
            <v>1343</v>
          </cell>
          <cell r="F384">
            <v>1.0004485725000001</v>
          </cell>
        </row>
        <row r="385">
          <cell r="A385">
            <v>567</v>
          </cell>
          <cell r="B385">
            <v>1.0014368549999999</v>
          </cell>
          <cell r="E385">
            <v>1344</v>
          </cell>
          <cell r="F385">
            <v>1.0004479799999999</v>
          </cell>
        </row>
        <row r="386">
          <cell r="A386">
            <v>568</v>
          </cell>
          <cell r="B386">
            <v>1.0014337200000001</v>
          </cell>
          <cell r="E386">
            <v>1345</v>
          </cell>
          <cell r="F386">
            <v>1.0004473875</v>
          </cell>
        </row>
        <row r="387">
          <cell r="A387">
            <v>569</v>
          </cell>
          <cell r="B387">
            <v>1.001430585</v>
          </cell>
          <cell r="E387">
            <v>1346</v>
          </cell>
          <cell r="F387">
            <v>1.000446795</v>
          </cell>
        </row>
        <row r="388">
          <cell r="A388">
            <v>570</v>
          </cell>
          <cell r="B388">
            <v>1.00142745</v>
          </cell>
          <cell r="E388">
            <v>1347</v>
          </cell>
          <cell r="F388">
            <v>1.0004462025</v>
          </cell>
        </row>
        <row r="389">
          <cell r="A389">
            <v>571</v>
          </cell>
          <cell r="B389">
            <v>1.001424315</v>
          </cell>
          <cell r="E389">
            <v>1348</v>
          </cell>
          <cell r="F389">
            <v>1.0004456099999999</v>
          </cell>
        </row>
        <row r="390">
          <cell r="A390">
            <v>572</v>
          </cell>
          <cell r="B390">
            <v>1.0014211799999999</v>
          </cell>
          <cell r="E390">
            <v>1349</v>
          </cell>
          <cell r="F390">
            <v>1.0004450174999999</v>
          </cell>
        </row>
        <row r="391">
          <cell r="A391">
            <v>573</v>
          </cell>
          <cell r="B391">
            <v>1.0014180450000001</v>
          </cell>
          <cell r="E391">
            <v>1350</v>
          </cell>
          <cell r="F391">
            <v>1.000444425</v>
          </cell>
        </row>
        <row r="392">
          <cell r="A392">
            <v>574</v>
          </cell>
          <cell r="B392">
            <v>1.00141491</v>
          </cell>
          <cell r="E392">
            <v>1351</v>
          </cell>
          <cell r="F392">
            <v>1.0004438325</v>
          </cell>
        </row>
        <row r="393">
          <cell r="A393">
            <v>575</v>
          </cell>
          <cell r="B393">
            <v>1.001411775</v>
          </cell>
          <cell r="E393">
            <v>1352</v>
          </cell>
          <cell r="F393">
            <v>1.0004432400000001</v>
          </cell>
        </row>
        <row r="394">
          <cell r="A394">
            <v>576</v>
          </cell>
          <cell r="B394">
            <v>1.00140864</v>
          </cell>
          <cell r="E394">
            <v>1353</v>
          </cell>
          <cell r="F394">
            <v>1.0004426474999999</v>
          </cell>
        </row>
        <row r="395">
          <cell r="A395">
            <v>577</v>
          </cell>
          <cell r="B395">
            <v>1.0014055049999999</v>
          </cell>
          <cell r="E395">
            <v>1354</v>
          </cell>
          <cell r="F395">
            <v>1.0004420549999999</v>
          </cell>
        </row>
        <row r="396">
          <cell r="A396">
            <v>578</v>
          </cell>
          <cell r="B396">
            <v>1.0014023700000001</v>
          </cell>
          <cell r="E396">
            <v>1355</v>
          </cell>
          <cell r="F396">
            <v>1.0004414625</v>
          </cell>
        </row>
        <row r="397">
          <cell r="A397">
            <v>579</v>
          </cell>
          <cell r="B397">
            <v>1.0013992350000001</v>
          </cell>
          <cell r="E397">
            <v>1356</v>
          </cell>
          <cell r="F397">
            <v>1.00044087</v>
          </cell>
        </row>
        <row r="398">
          <cell r="A398">
            <v>580</v>
          </cell>
          <cell r="B398">
            <v>1.0013961</v>
          </cell>
          <cell r="E398">
            <v>1357</v>
          </cell>
          <cell r="F398">
            <v>1.0004402775000001</v>
          </cell>
        </row>
        <row r="399">
          <cell r="A399">
            <v>581</v>
          </cell>
          <cell r="B399">
            <v>1.001392965</v>
          </cell>
          <cell r="E399">
            <v>1358</v>
          </cell>
          <cell r="F399">
            <v>1.0004396849999999</v>
          </cell>
        </row>
        <row r="400">
          <cell r="A400">
            <v>582</v>
          </cell>
          <cell r="B400">
            <v>1.0013898299999999</v>
          </cell>
          <cell r="E400">
            <v>1359</v>
          </cell>
          <cell r="F400">
            <v>1.0004390925</v>
          </cell>
        </row>
        <row r="401">
          <cell r="A401">
            <v>583</v>
          </cell>
          <cell r="B401">
            <v>1.0013866950000001</v>
          </cell>
          <cell r="E401">
            <v>1360</v>
          </cell>
          <cell r="F401">
            <v>1.0004385</v>
          </cell>
        </row>
        <row r="402">
          <cell r="A402">
            <v>584</v>
          </cell>
          <cell r="B402">
            <v>1.0013835600000001</v>
          </cell>
          <cell r="E402">
            <v>1361</v>
          </cell>
          <cell r="F402">
            <v>1.0004379075000001</v>
          </cell>
        </row>
        <row r="403">
          <cell r="A403">
            <v>585</v>
          </cell>
          <cell r="B403">
            <v>1.001380425</v>
          </cell>
          <cell r="E403">
            <v>1362</v>
          </cell>
          <cell r="F403">
            <v>1.0004373149999999</v>
          </cell>
        </row>
        <row r="404">
          <cell r="A404">
            <v>586</v>
          </cell>
          <cell r="B404">
            <v>1.00137729</v>
          </cell>
          <cell r="E404">
            <v>1363</v>
          </cell>
          <cell r="F404">
            <v>1.0004367224999999</v>
          </cell>
        </row>
        <row r="405">
          <cell r="A405">
            <v>587</v>
          </cell>
          <cell r="B405">
            <v>1.0013741549999999</v>
          </cell>
          <cell r="E405">
            <v>1364</v>
          </cell>
          <cell r="F405">
            <v>1.00043613</v>
          </cell>
        </row>
        <row r="406">
          <cell r="A406">
            <v>588</v>
          </cell>
          <cell r="B406">
            <v>1.0013710200000001</v>
          </cell>
          <cell r="E406">
            <v>1365</v>
          </cell>
          <cell r="F406">
            <v>1.0004355375</v>
          </cell>
        </row>
        <row r="407">
          <cell r="A407">
            <v>589</v>
          </cell>
          <cell r="B407">
            <v>1.0013678850000001</v>
          </cell>
          <cell r="E407">
            <v>1366</v>
          </cell>
          <cell r="F407">
            <v>1.0004349450000001</v>
          </cell>
        </row>
        <row r="408">
          <cell r="A408">
            <v>590</v>
          </cell>
          <cell r="B408">
            <v>1.00136475</v>
          </cell>
          <cell r="E408">
            <v>1367</v>
          </cell>
          <cell r="F408">
            <v>1.0004343524999999</v>
          </cell>
        </row>
        <row r="409">
          <cell r="A409">
            <v>591</v>
          </cell>
          <cell r="B409">
            <v>1.001361615</v>
          </cell>
          <cell r="E409">
            <v>1368</v>
          </cell>
          <cell r="F409">
            <v>1.0004337599999999</v>
          </cell>
        </row>
        <row r="410">
          <cell r="A410">
            <v>592</v>
          </cell>
          <cell r="B410">
            <v>1.0013584799999999</v>
          </cell>
          <cell r="E410">
            <v>1369</v>
          </cell>
          <cell r="F410">
            <v>1.0004331675</v>
          </cell>
        </row>
        <row r="411">
          <cell r="A411">
            <v>593</v>
          </cell>
          <cell r="B411">
            <v>1.0013553450000001</v>
          </cell>
          <cell r="E411">
            <v>1370</v>
          </cell>
          <cell r="F411">
            <v>1.000432575</v>
          </cell>
        </row>
        <row r="412">
          <cell r="A412">
            <v>594</v>
          </cell>
          <cell r="B412">
            <v>1.0013522100000001</v>
          </cell>
          <cell r="E412">
            <v>1371</v>
          </cell>
          <cell r="F412">
            <v>1.0004319824999999</v>
          </cell>
        </row>
        <row r="413">
          <cell r="A413">
            <v>595</v>
          </cell>
          <cell r="B413">
            <v>1.001349075</v>
          </cell>
          <cell r="E413">
            <v>1372</v>
          </cell>
          <cell r="F413">
            <v>1.0004313899999999</v>
          </cell>
        </row>
        <row r="414">
          <cell r="A414">
            <v>596</v>
          </cell>
          <cell r="B414">
            <v>1.00134594</v>
          </cell>
          <cell r="E414">
            <v>1373</v>
          </cell>
          <cell r="F414">
            <v>1.0004307975</v>
          </cell>
        </row>
        <row r="415">
          <cell r="A415">
            <v>597</v>
          </cell>
          <cell r="B415">
            <v>1.0013428049999999</v>
          </cell>
          <cell r="E415">
            <v>1374</v>
          </cell>
          <cell r="F415">
            <v>1.000430205</v>
          </cell>
        </row>
        <row r="416">
          <cell r="A416">
            <v>598</v>
          </cell>
          <cell r="B416">
            <v>1.0013396700000001</v>
          </cell>
          <cell r="E416">
            <v>1375</v>
          </cell>
          <cell r="F416">
            <v>1.0004296125000001</v>
          </cell>
        </row>
        <row r="417">
          <cell r="A417">
            <v>599</v>
          </cell>
          <cell r="B417">
            <v>1.0013365350000001</v>
          </cell>
          <cell r="E417">
            <v>1376</v>
          </cell>
          <cell r="F417">
            <v>1.0004290199999999</v>
          </cell>
        </row>
        <row r="418">
          <cell r="A418">
            <v>600</v>
          </cell>
          <cell r="B418">
            <v>1.0013334</v>
          </cell>
          <cell r="E418">
            <v>1377</v>
          </cell>
          <cell r="F418">
            <v>1.0004284274999999</v>
          </cell>
        </row>
        <row r="419">
          <cell r="A419">
            <v>600</v>
          </cell>
          <cell r="B419">
            <v>1.0013334</v>
          </cell>
          <cell r="E419">
            <v>1378</v>
          </cell>
          <cell r="F419">
            <v>1.000427835</v>
          </cell>
        </row>
        <row r="420">
          <cell r="A420">
            <v>601</v>
          </cell>
          <cell r="B420">
            <v>1.001331062</v>
          </cell>
          <cell r="E420">
            <v>1379</v>
          </cell>
          <cell r="F420">
            <v>1.0004272425</v>
          </cell>
        </row>
        <row r="421">
          <cell r="A421">
            <v>602</v>
          </cell>
          <cell r="B421">
            <v>1.0013287239999999</v>
          </cell>
          <cell r="E421">
            <v>1380</v>
          </cell>
          <cell r="F421">
            <v>1.0004266500000001</v>
          </cell>
        </row>
        <row r="422">
          <cell r="A422">
            <v>603</v>
          </cell>
          <cell r="B422">
            <v>1.0013263860000001</v>
          </cell>
          <cell r="E422">
            <v>1381</v>
          </cell>
          <cell r="F422">
            <v>1.0004260574999999</v>
          </cell>
        </row>
        <row r="423">
          <cell r="A423">
            <v>604</v>
          </cell>
          <cell r="B423">
            <v>1.0013240480000001</v>
          </cell>
          <cell r="E423">
            <v>1382</v>
          </cell>
          <cell r="F423">
            <v>1.000425465</v>
          </cell>
        </row>
        <row r="424">
          <cell r="A424">
            <v>605</v>
          </cell>
          <cell r="B424">
            <v>1.00132171</v>
          </cell>
          <cell r="E424">
            <v>1383</v>
          </cell>
          <cell r="F424">
            <v>1.0004248725</v>
          </cell>
        </row>
        <row r="425">
          <cell r="A425">
            <v>606</v>
          </cell>
          <cell r="B425">
            <v>1.001319372</v>
          </cell>
          <cell r="E425">
            <v>1384</v>
          </cell>
          <cell r="F425">
            <v>1.0004242800000001</v>
          </cell>
        </row>
        <row r="426">
          <cell r="A426">
            <v>607</v>
          </cell>
          <cell r="B426">
            <v>1.0013170339999999</v>
          </cell>
          <cell r="E426">
            <v>1385</v>
          </cell>
          <cell r="F426">
            <v>1.0004236874999999</v>
          </cell>
        </row>
        <row r="427">
          <cell r="A427">
            <v>608</v>
          </cell>
          <cell r="B427">
            <v>1.0013146960000001</v>
          </cell>
          <cell r="E427">
            <v>1386</v>
          </cell>
          <cell r="F427">
            <v>1.0004230949999999</v>
          </cell>
        </row>
        <row r="428">
          <cell r="A428">
            <v>609</v>
          </cell>
          <cell r="B428">
            <v>1.0013123580000001</v>
          </cell>
          <cell r="E428">
            <v>1387</v>
          </cell>
          <cell r="F428">
            <v>1.0004225025</v>
          </cell>
        </row>
        <row r="429">
          <cell r="A429">
            <v>610</v>
          </cell>
          <cell r="B429">
            <v>1.00131002</v>
          </cell>
          <cell r="E429">
            <v>1388</v>
          </cell>
          <cell r="F429">
            <v>1.00042191</v>
          </cell>
        </row>
        <row r="430">
          <cell r="A430">
            <v>611</v>
          </cell>
          <cell r="B430">
            <v>1.001307682</v>
          </cell>
          <cell r="E430">
            <v>1389</v>
          </cell>
          <cell r="F430">
            <v>1.0004213175000001</v>
          </cell>
        </row>
        <row r="431">
          <cell r="A431">
            <v>612</v>
          </cell>
          <cell r="B431">
            <v>1.0013053440000002</v>
          </cell>
          <cell r="E431">
            <v>1390</v>
          </cell>
          <cell r="F431">
            <v>1.0004207249999999</v>
          </cell>
        </row>
        <row r="432">
          <cell r="A432">
            <v>613</v>
          </cell>
          <cell r="B432">
            <v>1.0013030060000001</v>
          </cell>
          <cell r="E432">
            <v>1391</v>
          </cell>
          <cell r="F432">
            <v>1.0004201324999999</v>
          </cell>
        </row>
        <row r="433">
          <cell r="A433">
            <v>614</v>
          </cell>
          <cell r="B433">
            <v>1.0013006680000001</v>
          </cell>
          <cell r="E433">
            <v>1392</v>
          </cell>
          <cell r="F433">
            <v>1.00041954</v>
          </cell>
        </row>
        <row r="434">
          <cell r="A434">
            <v>615</v>
          </cell>
          <cell r="B434">
            <v>1.00129833</v>
          </cell>
          <cell r="E434">
            <v>1393</v>
          </cell>
          <cell r="F434">
            <v>1.0004189475</v>
          </cell>
        </row>
        <row r="435">
          <cell r="A435">
            <v>616</v>
          </cell>
          <cell r="B435">
            <v>1.001295992</v>
          </cell>
          <cell r="E435">
            <v>1394</v>
          </cell>
          <cell r="F435">
            <v>1.0004183550000001</v>
          </cell>
        </row>
        <row r="436">
          <cell r="A436">
            <v>617</v>
          </cell>
          <cell r="B436">
            <v>1.0012936540000001</v>
          </cell>
          <cell r="E436">
            <v>1395</v>
          </cell>
          <cell r="F436">
            <v>1.0004177624999999</v>
          </cell>
        </row>
        <row r="437">
          <cell r="A437">
            <v>618</v>
          </cell>
          <cell r="B437">
            <v>1.0012913160000001</v>
          </cell>
          <cell r="E437">
            <v>1396</v>
          </cell>
          <cell r="F437">
            <v>1.00041717</v>
          </cell>
        </row>
        <row r="438">
          <cell r="A438">
            <v>619</v>
          </cell>
          <cell r="B438">
            <v>1.0012889780000001</v>
          </cell>
          <cell r="E438">
            <v>1397</v>
          </cell>
          <cell r="F438">
            <v>1.0004165775</v>
          </cell>
        </row>
        <row r="439">
          <cell r="A439">
            <v>620</v>
          </cell>
          <cell r="B439">
            <v>1.00128664</v>
          </cell>
          <cell r="E439">
            <v>1398</v>
          </cell>
          <cell r="F439">
            <v>1.0004159850000001</v>
          </cell>
        </row>
        <row r="440">
          <cell r="A440">
            <v>621</v>
          </cell>
          <cell r="B440">
            <v>1.001284302</v>
          </cell>
          <cell r="E440">
            <v>1399</v>
          </cell>
          <cell r="F440">
            <v>1.0004153924999999</v>
          </cell>
        </row>
        <row r="441">
          <cell r="A441">
            <v>622</v>
          </cell>
          <cell r="B441">
            <v>1.0012819640000001</v>
          </cell>
          <cell r="E441">
            <v>1400</v>
          </cell>
          <cell r="F441">
            <v>1.0004147999999999</v>
          </cell>
        </row>
        <row r="442">
          <cell r="A442">
            <v>623</v>
          </cell>
          <cell r="B442">
            <v>1.0012796260000001</v>
          </cell>
          <cell r="E442">
            <v>1401</v>
          </cell>
          <cell r="F442">
            <v>1.0004142075</v>
          </cell>
        </row>
        <row r="443">
          <cell r="A443">
            <v>624</v>
          </cell>
          <cell r="B443">
            <v>1.001277288</v>
          </cell>
          <cell r="E443">
            <v>1402</v>
          </cell>
          <cell r="F443">
            <v>1.000413615</v>
          </cell>
        </row>
        <row r="444">
          <cell r="A444">
            <v>625</v>
          </cell>
          <cell r="B444">
            <v>1.00127495</v>
          </cell>
          <cell r="E444">
            <v>1403</v>
          </cell>
          <cell r="F444">
            <v>1.0004130225000001</v>
          </cell>
        </row>
        <row r="445">
          <cell r="A445">
            <v>626</v>
          </cell>
          <cell r="B445">
            <v>1.001272612</v>
          </cell>
          <cell r="E445">
            <v>1404</v>
          </cell>
          <cell r="F445">
            <v>1.0004124299999999</v>
          </cell>
        </row>
        <row r="446">
          <cell r="A446">
            <v>627</v>
          </cell>
          <cell r="B446">
            <v>1.0012702740000001</v>
          </cell>
          <cell r="E446">
            <v>1405</v>
          </cell>
          <cell r="F446">
            <v>1.0004118375</v>
          </cell>
        </row>
        <row r="447">
          <cell r="A447">
            <v>628</v>
          </cell>
          <cell r="B447">
            <v>1.0012679360000001</v>
          </cell>
          <cell r="E447">
            <v>1406</v>
          </cell>
          <cell r="F447">
            <v>1.000411245</v>
          </cell>
        </row>
        <row r="448">
          <cell r="A448">
            <v>629</v>
          </cell>
          <cell r="B448">
            <v>1.001265598</v>
          </cell>
          <cell r="E448">
            <v>1407</v>
          </cell>
          <cell r="F448">
            <v>1.0004106525000001</v>
          </cell>
        </row>
        <row r="449">
          <cell r="A449">
            <v>630</v>
          </cell>
          <cell r="B449">
            <v>1.00126326</v>
          </cell>
          <cell r="E449">
            <v>1408</v>
          </cell>
          <cell r="F449">
            <v>1.0004100599999999</v>
          </cell>
        </row>
        <row r="450">
          <cell r="A450">
            <v>631</v>
          </cell>
          <cell r="B450">
            <v>1.0012609220000002</v>
          </cell>
          <cell r="E450">
            <v>1409</v>
          </cell>
          <cell r="F450">
            <v>1.0004094674999999</v>
          </cell>
        </row>
        <row r="451">
          <cell r="A451">
            <v>632</v>
          </cell>
          <cell r="B451">
            <v>1.0012585840000001</v>
          </cell>
          <cell r="E451">
            <v>1410</v>
          </cell>
          <cell r="F451">
            <v>1.000408875</v>
          </cell>
        </row>
        <row r="452">
          <cell r="A452">
            <v>633</v>
          </cell>
          <cell r="B452">
            <v>1.0012562460000001</v>
          </cell>
          <cell r="E452">
            <v>1411</v>
          </cell>
          <cell r="F452">
            <v>1.0004082825</v>
          </cell>
        </row>
        <row r="453">
          <cell r="A453">
            <v>634</v>
          </cell>
          <cell r="B453">
            <v>1.001253908</v>
          </cell>
          <cell r="E453">
            <v>1412</v>
          </cell>
          <cell r="F453">
            <v>1.0004076900000001</v>
          </cell>
        </row>
        <row r="454">
          <cell r="A454">
            <v>635</v>
          </cell>
          <cell r="B454">
            <v>1.00125157</v>
          </cell>
          <cell r="E454">
            <v>1413</v>
          </cell>
          <cell r="F454">
            <v>1.0004070974999999</v>
          </cell>
        </row>
        <row r="455">
          <cell r="A455">
            <v>636</v>
          </cell>
          <cell r="B455">
            <v>1.0012492320000002</v>
          </cell>
          <cell r="E455">
            <v>1414</v>
          </cell>
          <cell r="F455">
            <v>1.0004065049999999</v>
          </cell>
        </row>
        <row r="456">
          <cell r="A456">
            <v>637</v>
          </cell>
          <cell r="B456">
            <v>1.0012468940000001</v>
          </cell>
          <cell r="E456">
            <v>1415</v>
          </cell>
          <cell r="F456">
            <v>1.0004059125</v>
          </cell>
        </row>
        <row r="457">
          <cell r="A457">
            <v>638</v>
          </cell>
          <cell r="B457">
            <v>1.0012445560000001</v>
          </cell>
          <cell r="E457">
            <v>1416</v>
          </cell>
          <cell r="F457">
            <v>1.00040532</v>
          </cell>
        </row>
        <row r="458">
          <cell r="A458">
            <v>639</v>
          </cell>
          <cell r="B458">
            <v>1.001242218</v>
          </cell>
          <cell r="E458">
            <v>1417</v>
          </cell>
          <cell r="F458">
            <v>1.0004047275000001</v>
          </cell>
        </row>
        <row r="459">
          <cell r="A459">
            <v>640</v>
          </cell>
          <cell r="B459">
            <v>1.00123988</v>
          </cell>
          <cell r="E459">
            <v>1418</v>
          </cell>
          <cell r="F459">
            <v>1.0004041349999999</v>
          </cell>
        </row>
        <row r="460">
          <cell r="A460">
            <v>641</v>
          </cell>
          <cell r="B460">
            <v>1.0012375420000001</v>
          </cell>
          <cell r="E460">
            <v>1419</v>
          </cell>
          <cell r="F460">
            <v>1.0004035425</v>
          </cell>
        </row>
        <row r="461">
          <cell r="A461">
            <v>642</v>
          </cell>
          <cell r="B461">
            <v>1.0012352040000001</v>
          </cell>
          <cell r="E461">
            <v>1420</v>
          </cell>
          <cell r="F461">
            <v>1.00040295</v>
          </cell>
        </row>
        <row r="462">
          <cell r="A462">
            <v>643</v>
          </cell>
          <cell r="B462">
            <v>1.0012328660000001</v>
          </cell>
          <cell r="E462">
            <v>1421</v>
          </cell>
          <cell r="F462">
            <v>1.0004023575000001</v>
          </cell>
        </row>
        <row r="463">
          <cell r="A463">
            <v>644</v>
          </cell>
          <cell r="B463">
            <v>1.001230528</v>
          </cell>
          <cell r="E463">
            <v>1422</v>
          </cell>
          <cell r="F463">
            <v>1.0004017649999999</v>
          </cell>
        </row>
        <row r="464">
          <cell r="A464">
            <v>645</v>
          </cell>
          <cell r="B464">
            <v>1.00122819</v>
          </cell>
          <cell r="E464">
            <v>1423</v>
          </cell>
          <cell r="F464">
            <v>1.0004011724999999</v>
          </cell>
        </row>
        <row r="465">
          <cell r="A465">
            <v>646</v>
          </cell>
          <cell r="B465">
            <v>1.0012258520000001</v>
          </cell>
          <cell r="E465">
            <v>1424</v>
          </cell>
          <cell r="F465">
            <v>1.00040058</v>
          </cell>
        </row>
        <row r="466">
          <cell r="A466">
            <v>647</v>
          </cell>
          <cell r="B466">
            <v>1.0012235140000001</v>
          </cell>
          <cell r="E466">
            <v>1425</v>
          </cell>
          <cell r="F466">
            <v>1.0003999875</v>
          </cell>
        </row>
        <row r="467">
          <cell r="A467">
            <v>648</v>
          </cell>
          <cell r="B467">
            <v>1.001221176</v>
          </cell>
          <cell r="E467">
            <v>1426</v>
          </cell>
          <cell r="F467">
            <v>1.0003993950000001</v>
          </cell>
        </row>
        <row r="468">
          <cell r="A468">
            <v>649</v>
          </cell>
          <cell r="B468">
            <v>1.001218838</v>
          </cell>
          <cell r="E468">
            <v>1427</v>
          </cell>
          <cell r="F468">
            <v>1.0003988024999999</v>
          </cell>
        </row>
        <row r="469">
          <cell r="A469">
            <v>650</v>
          </cell>
          <cell r="B469">
            <v>1.0012165</v>
          </cell>
          <cell r="E469">
            <v>1428</v>
          </cell>
          <cell r="F469">
            <v>1.00039821</v>
          </cell>
        </row>
        <row r="470">
          <cell r="A470">
            <v>651</v>
          </cell>
          <cell r="B470">
            <v>1.0012141620000001</v>
          </cell>
          <cell r="E470">
            <v>1429</v>
          </cell>
          <cell r="F470">
            <v>1.0003976175</v>
          </cell>
        </row>
        <row r="471">
          <cell r="A471">
            <v>652</v>
          </cell>
          <cell r="B471">
            <v>1.0012118240000001</v>
          </cell>
          <cell r="E471">
            <v>1430</v>
          </cell>
          <cell r="F471">
            <v>1.0003970250000001</v>
          </cell>
        </row>
        <row r="472">
          <cell r="A472">
            <v>653</v>
          </cell>
          <cell r="B472">
            <v>1.001209486</v>
          </cell>
          <cell r="E472">
            <v>1431</v>
          </cell>
          <cell r="F472">
            <v>1.0003964324999999</v>
          </cell>
        </row>
        <row r="473">
          <cell r="A473">
            <v>654</v>
          </cell>
          <cell r="B473">
            <v>1.001207148</v>
          </cell>
          <cell r="E473">
            <v>1432</v>
          </cell>
          <cell r="F473">
            <v>1.0003958399999999</v>
          </cell>
        </row>
        <row r="474">
          <cell r="A474">
            <v>655</v>
          </cell>
          <cell r="B474">
            <v>1.0012048100000002</v>
          </cell>
          <cell r="E474">
            <v>1433</v>
          </cell>
          <cell r="F474">
            <v>1.0003952475</v>
          </cell>
        </row>
        <row r="475">
          <cell r="A475">
            <v>656</v>
          </cell>
          <cell r="B475">
            <v>1.0012024720000001</v>
          </cell>
          <cell r="E475">
            <v>1434</v>
          </cell>
          <cell r="F475">
            <v>1.000394655</v>
          </cell>
        </row>
        <row r="476">
          <cell r="A476">
            <v>657</v>
          </cell>
          <cell r="B476">
            <v>1.0012001340000001</v>
          </cell>
          <cell r="E476">
            <v>1435</v>
          </cell>
          <cell r="F476">
            <v>1.0003940625000001</v>
          </cell>
        </row>
        <row r="477">
          <cell r="A477">
            <v>658</v>
          </cell>
          <cell r="B477">
            <v>1.001197796</v>
          </cell>
          <cell r="E477">
            <v>1436</v>
          </cell>
          <cell r="F477">
            <v>1.0003934699999999</v>
          </cell>
        </row>
        <row r="478">
          <cell r="A478">
            <v>659</v>
          </cell>
          <cell r="B478">
            <v>1.001195458</v>
          </cell>
          <cell r="E478">
            <v>1437</v>
          </cell>
          <cell r="F478">
            <v>1.0003928774999999</v>
          </cell>
        </row>
        <row r="479">
          <cell r="A479">
            <v>660</v>
          </cell>
          <cell r="B479">
            <v>1.0011931200000002</v>
          </cell>
          <cell r="E479">
            <v>1438</v>
          </cell>
          <cell r="F479">
            <v>1.000392285</v>
          </cell>
        </row>
        <row r="480">
          <cell r="A480">
            <v>661</v>
          </cell>
          <cell r="B480">
            <v>1.0011907820000001</v>
          </cell>
          <cell r="E480">
            <v>1439</v>
          </cell>
          <cell r="F480">
            <v>1.0003916925</v>
          </cell>
        </row>
        <row r="481">
          <cell r="A481">
            <v>662</v>
          </cell>
          <cell r="B481">
            <v>1.0011884440000001</v>
          </cell>
          <cell r="E481">
            <v>1440</v>
          </cell>
          <cell r="F481">
            <v>1.0003911000000001</v>
          </cell>
        </row>
        <row r="482">
          <cell r="A482">
            <v>663</v>
          </cell>
          <cell r="B482">
            <v>1.001186106</v>
          </cell>
          <cell r="E482">
            <v>1441</v>
          </cell>
          <cell r="F482">
            <v>1.0003905074999999</v>
          </cell>
        </row>
        <row r="483">
          <cell r="A483">
            <v>664</v>
          </cell>
          <cell r="B483">
            <v>1.001183768</v>
          </cell>
          <cell r="E483">
            <v>1442</v>
          </cell>
          <cell r="F483">
            <v>1.000389915</v>
          </cell>
        </row>
        <row r="484">
          <cell r="A484">
            <v>665</v>
          </cell>
          <cell r="B484">
            <v>1.0011814300000001</v>
          </cell>
          <cell r="E484">
            <v>1443</v>
          </cell>
          <cell r="F484">
            <v>1.0003893225</v>
          </cell>
        </row>
        <row r="485">
          <cell r="A485">
            <v>666</v>
          </cell>
          <cell r="B485">
            <v>1.0011790920000001</v>
          </cell>
          <cell r="E485">
            <v>1444</v>
          </cell>
          <cell r="F485">
            <v>1.0003887300000001</v>
          </cell>
        </row>
        <row r="486">
          <cell r="A486">
            <v>667</v>
          </cell>
          <cell r="B486">
            <v>1.0011767540000001</v>
          </cell>
          <cell r="E486">
            <v>1445</v>
          </cell>
          <cell r="F486">
            <v>1.0003881374999999</v>
          </cell>
        </row>
        <row r="487">
          <cell r="A487">
            <v>668</v>
          </cell>
          <cell r="B487">
            <v>1.001174416</v>
          </cell>
          <cell r="E487">
            <v>1446</v>
          </cell>
          <cell r="F487">
            <v>1.0003875449999999</v>
          </cell>
        </row>
        <row r="488">
          <cell r="A488">
            <v>669</v>
          </cell>
          <cell r="B488">
            <v>1.001172078</v>
          </cell>
          <cell r="E488">
            <v>1447</v>
          </cell>
          <cell r="F488">
            <v>1.0003869525</v>
          </cell>
        </row>
        <row r="489">
          <cell r="A489">
            <v>670</v>
          </cell>
          <cell r="B489">
            <v>1.0011697400000001</v>
          </cell>
          <cell r="E489">
            <v>1448</v>
          </cell>
          <cell r="F489">
            <v>1.00038636</v>
          </cell>
        </row>
        <row r="490">
          <cell r="A490">
            <v>671</v>
          </cell>
          <cell r="B490">
            <v>1.0011674020000001</v>
          </cell>
          <cell r="E490">
            <v>1449</v>
          </cell>
          <cell r="F490">
            <v>1.0003857675000001</v>
          </cell>
        </row>
        <row r="491">
          <cell r="A491">
            <v>672</v>
          </cell>
          <cell r="B491">
            <v>1.001165064</v>
          </cell>
          <cell r="E491">
            <v>1450</v>
          </cell>
          <cell r="F491">
            <v>1.0003851749999999</v>
          </cell>
        </row>
        <row r="492">
          <cell r="A492">
            <v>673</v>
          </cell>
          <cell r="B492">
            <v>1.001162726</v>
          </cell>
          <cell r="E492">
            <v>1451</v>
          </cell>
          <cell r="F492">
            <v>1.0003845825</v>
          </cell>
        </row>
        <row r="493">
          <cell r="A493">
            <v>674</v>
          </cell>
          <cell r="B493">
            <v>1.0011603880000002</v>
          </cell>
          <cell r="E493">
            <v>1452</v>
          </cell>
          <cell r="F493">
            <v>1.00038399</v>
          </cell>
        </row>
        <row r="494">
          <cell r="A494">
            <v>675</v>
          </cell>
          <cell r="B494">
            <v>1.0011580500000001</v>
          </cell>
          <cell r="E494">
            <v>1453</v>
          </cell>
          <cell r="F494">
            <v>1.0003833975</v>
          </cell>
        </row>
        <row r="495">
          <cell r="A495">
            <v>676</v>
          </cell>
          <cell r="B495">
            <v>1.0011557120000001</v>
          </cell>
          <cell r="E495">
            <v>1454</v>
          </cell>
          <cell r="F495">
            <v>1.0003828049999999</v>
          </cell>
        </row>
        <row r="496">
          <cell r="A496">
            <v>677</v>
          </cell>
          <cell r="B496">
            <v>1.001153374</v>
          </cell>
          <cell r="E496">
            <v>1455</v>
          </cell>
          <cell r="F496">
            <v>1.0003822124999999</v>
          </cell>
        </row>
        <row r="497">
          <cell r="A497">
            <v>678</v>
          </cell>
          <cell r="B497">
            <v>1.001151036</v>
          </cell>
          <cell r="E497">
            <v>1456</v>
          </cell>
          <cell r="F497">
            <v>1.00038162</v>
          </cell>
        </row>
        <row r="498">
          <cell r="A498">
            <v>679</v>
          </cell>
          <cell r="B498">
            <v>1.0011486980000002</v>
          </cell>
          <cell r="E498">
            <v>1457</v>
          </cell>
          <cell r="F498">
            <v>1.0003810275</v>
          </cell>
        </row>
        <row r="499">
          <cell r="A499">
            <v>680</v>
          </cell>
          <cell r="B499">
            <v>1.0011463600000001</v>
          </cell>
          <cell r="E499">
            <v>1458</v>
          </cell>
          <cell r="F499">
            <v>1.0003804350000001</v>
          </cell>
        </row>
        <row r="500">
          <cell r="A500">
            <v>681</v>
          </cell>
          <cell r="B500">
            <v>1.0011440220000001</v>
          </cell>
          <cell r="E500">
            <v>1459</v>
          </cell>
          <cell r="F500">
            <v>1.0003798424999999</v>
          </cell>
        </row>
        <row r="501">
          <cell r="A501">
            <v>682</v>
          </cell>
          <cell r="B501">
            <v>1.001141684</v>
          </cell>
          <cell r="E501">
            <v>1460</v>
          </cell>
          <cell r="F501">
            <v>1.0003792499999999</v>
          </cell>
        </row>
        <row r="502">
          <cell r="A502">
            <v>683</v>
          </cell>
          <cell r="B502">
            <v>1.001139346</v>
          </cell>
          <cell r="E502">
            <v>1461</v>
          </cell>
          <cell r="F502">
            <v>1.0003786575</v>
          </cell>
        </row>
        <row r="503">
          <cell r="A503">
            <v>684</v>
          </cell>
          <cell r="B503">
            <v>1.0011370080000002</v>
          </cell>
          <cell r="E503">
            <v>1462</v>
          </cell>
          <cell r="F503">
            <v>1.000378065</v>
          </cell>
        </row>
        <row r="504">
          <cell r="A504">
            <v>685</v>
          </cell>
          <cell r="B504">
            <v>1.0011346700000001</v>
          </cell>
          <cell r="E504">
            <v>1463</v>
          </cell>
          <cell r="F504">
            <v>1.0003774725000001</v>
          </cell>
        </row>
        <row r="505">
          <cell r="A505">
            <v>686</v>
          </cell>
          <cell r="B505">
            <v>1.0011323320000001</v>
          </cell>
          <cell r="E505">
            <v>1464</v>
          </cell>
          <cell r="F505">
            <v>1.0003768799999999</v>
          </cell>
        </row>
        <row r="506">
          <cell r="A506">
            <v>687</v>
          </cell>
          <cell r="B506">
            <v>1.001129994</v>
          </cell>
          <cell r="E506">
            <v>1465</v>
          </cell>
          <cell r="F506">
            <v>1.0003762875</v>
          </cell>
        </row>
        <row r="507">
          <cell r="A507">
            <v>688</v>
          </cell>
          <cell r="B507">
            <v>1.001127656</v>
          </cell>
          <cell r="E507">
            <v>1466</v>
          </cell>
          <cell r="F507">
            <v>1.000375695</v>
          </cell>
        </row>
        <row r="508">
          <cell r="A508">
            <v>689</v>
          </cell>
          <cell r="B508">
            <v>1.0011253180000002</v>
          </cell>
          <cell r="E508">
            <v>1467</v>
          </cell>
          <cell r="F508">
            <v>1.0003751025000001</v>
          </cell>
        </row>
        <row r="509">
          <cell r="A509">
            <v>690</v>
          </cell>
          <cell r="B509">
            <v>1.0011229800000001</v>
          </cell>
          <cell r="E509">
            <v>1468</v>
          </cell>
          <cell r="F509">
            <v>1.0003745099999999</v>
          </cell>
        </row>
        <row r="510">
          <cell r="A510">
            <v>691</v>
          </cell>
          <cell r="B510">
            <v>1.0011206420000001</v>
          </cell>
          <cell r="E510">
            <v>1469</v>
          </cell>
          <cell r="F510">
            <v>1.0003739174999999</v>
          </cell>
        </row>
        <row r="511">
          <cell r="A511">
            <v>692</v>
          </cell>
          <cell r="B511">
            <v>1.001118304</v>
          </cell>
          <cell r="E511">
            <v>1470</v>
          </cell>
          <cell r="F511">
            <v>1.000373325</v>
          </cell>
        </row>
        <row r="512">
          <cell r="A512">
            <v>693</v>
          </cell>
          <cell r="B512">
            <v>1.0011159660000002</v>
          </cell>
          <cell r="E512">
            <v>1471</v>
          </cell>
          <cell r="F512">
            <v>1.0003727325</v>
          </cell>
        </row>
        <row r="513">
          <cell r="A513">
            <v>694</v>
          </cell>
          <cell r="B513">
            <v>1.0011136280000001</v>
          </cell>
          <cell r="E513">
            <v>1472</v>
          </cell>
          <cell r="F513">
            <v>1.0003721400000001</v>
          </cell>
        </row>
        <row r="514">
          <cell r="A514">
            <v>695</v>
          </cell>
          <cell r="B514">
            <v>1.0011112900000001</v>
          </cell>
          <cell r="E514">
            <v>1473</v>
          </cell>
          <cell r="F514">
            <v>1.0003715474999999</v>
          </cell>
        </row>
        <row r="515">
          <cell r="A515">
            <v>696</v>
          </cell>
          <cell r="B515">
            <v>1.0011089520000001</v>
          </cell>
          <cell r="E515">
            <v>1474</v>
          </cell>
          <cell r="F515">
            <v>1.000370955</v>
          </cell>
        </row>
        <row r="516">
          <cell r="A516">
            <v>697</v>
          </cell>
          <cell r="B516">
            <v>1.001106614</v>
          </cell>
          <cell r="E516">
            <v>1475</v>
          </cell>
          <cell r="F516">
            <v>1.0003703625</v>
          </cell>
        </row>
        <row r="517">
          <cell r="A517">
            <v>698</v>
          </cell>
          <cell r="B517">
            <v>1.0011042760000002</v>
          </cell>
          <cell r="E517">
            <v>1476</v>
          </cell>
          <cell r="F517">
            <v>1.00036977</v>
          </cell>
        </row>
        <row r="518">
          <cell r="A518">
            <v>699</v>
          </cell>
          <cell r="B518">
            <v>1.0011019380000001</v>
          </cell>
          <cell r="E518">
            <v>1477</v>
          </cell>
          <cell r="F518">
            <v>1.0003691774999999</v>
          </cell>
        </row>
        <row r="519">
          <cell r="A519">
            <v>700</v>
          </cell>
          <cell r="B519">
            <v>1.0010996000000001</v>
          </cell>
          <cell r="E519">
            <v>1478</v>
          </cell>
          <cell r="F519">
            <v>1.0003685849999999</v>
          </cell>
        </row>
        <row r="520">
          <cell r="A520">
            <v>701</v>
          </cell>
          <cell r="B520">
            <v>1.001097782</v>
          </cell>
          <cell r="E520">
            <v>1479</v>
          </cell>
          <cell r="F520">
            <v>1.0003679925</v>
          </cell>
        </row>
        <row r="521">
          <cell r="A521">
            <v>702</v>
          </cell>
          <cell r="B521">
            <v>1.0010959640000001</v>
          </cell>
          <cell r="E521">
            <v>1480</v>
          </cell>
          <cell r="F521">
            <v>1.0003674</v>
          </cell>
        </row>
        <row r="522">
          <cell r="A522">
            <v>703</v>
          </cell>
          <cell r="B522">
            <v>1.001094146</v>
          </cell>
          <cell r="E522">
            <v>1481</v>
          </cell>
          <cell r="F522">
            <v>1.0003668075000001</v>
          </cell>
        </row>
        <row r="523">
          <cell r="A523">
            <v>704</v>
          </cell>
          <cell r="B523">
            <v>1.0010923280000001</v>
          </cell>
          <cell r="E523">
            <v>1482</v>
          </cell>
          <cell r="F523">
            <v>1.0003662149999999</v>
          </cell>
        </row>
        <row r="524">
          <cell r="A524">
            <v>705</v>
          </cell>
          <cell r="B524">
            <v>1.00109051</v>
          </cell>
          <cell r="E524">
            <v>1483</v>
          </cell>
          <cell r="F524">
            <v>1.0003656224999999</v>
          </cell>
        </row>
        <row r="525">
          <cell r="A525">
            <v>706</v>
          </cell>
          <cell r="B525">
            <v>1.0010886920000002</v>
          </cell>
          <cell r="E525">
            <v>1484</v>
          </cell>
          <cell r="F525">
            <v>1.00036503</v>
          </cell>
        </row>
        <row r="526">
          <cell r="A526">
            <v>707</v>
          </cell>
          <cell r="B526">
            <v>1.0010868740000001</v>
          </cell>
          <cell r="E526">
            <v>1485</v>
          </cell>
          <cell r="F526">
            <v>1.0003644375</v>
          </cell>
        </row>
        <row r="527">
          <cell r="A527">
            <v>708</v>
          </cell>
          <cell r="B527">
            <v>1.0010850560000002</v>
          </cell>
          <cell r="E527">
            <v>1486</v>
          </cell>
          <cell r="F527">
            <v>1.0003638450000001</v>
          </cell>
        </row>
        <row r="528">
          <cell r="A528">
            <v>709</v>
          </cell>
          <cell r="B528">
            <v>1.0010832380000001</v>
          </cell>
          <cell r="E528">
            <v>1487</v>
          </cell>
          <cell r="F528">
            <v>1.0003632524999999</v>
          </cell>
        </row>
        <row r="529">
          <cell r="A529">
            <v>710</v>
          </cell>
          <cell r="B529">
            <v>1.00108142</v>
          </cell>
          <cell r="E529">
            <v>1488</v>
          </cell>
          <cell r="F529">
            <v>1.00036266</v>
          </cell>
        </row>
        <row r="530">
          <cell r="A530">
            <v>711</v>
          </cell>
          <cell r="B530">
            <v>1.0010796020000001</v>
          </cell>
          <cell r="E530">
            <v>1489</v>
          </cell>
          <cell r="F530">
            <v>1.0003620675</v>
          </cell>
        </row>
        <row r="531">
          <cell r="A531">
            <v>712</v>
          </cell>
          <cell r="B531">
            <v>1.001077784</v>
          </cell>
          <cell r="E531">
            <v>1490</v>
          </cell>
          <cell r="F531">
            <v>1.0003614750000001</v>
          </cell>
        </row>
        <row r="532">
          <cell r="A532">
            <v>713</v>
          </cell>
          <cell r="B532">
            <v>1.0010759660000002</v>
          </cell>
          <cell r="E532">
            <v>1491</v>
          </cell>
          <cell r="F532">
            <v>1.0003608824999999</v>
          </cell>
        </row>
        <row r="533">
          <cell r="A533">
            <v>714</v>
          </cell>
          <cell r="B533">
            <v>1.0010741480000001</v>
          </cell>
          <cell r="E533">
            <v>1492</v>
          </cell>
          <cell r="F533">
            <v>1.0003602899999999</v>
          </cell>
        </row>
        <row r="534">
          <cell r="A534">
            <v>715</v>
          </cell>
          <cell r="B534">
            <v>1.0010723300000002</v>
          </cell>
          <cell r="E534">
            <v>1493</v>
          </cell>
          <cell r="F534">
            <v>1.0003596975</v>
          </cell>
        </row>
        <row r="535">
          <cell r="A535">
            <v>716</v>
          </cell>
          <cell r="B535">
            <v>1.0010705120000001</v>
          </cell>
          <cell r="E535">
            <v>1494</v>
          </cell>
          <cell r="F535">
            <v>1.000359105</v>
          </cell>
        </row>
        <row r="536">
          <cell r="A536">
            <v>717</v>
          </cell>
          <cell r="B536">
            <v>1.001068694</v>
          </cell>
          <cell r="E536">
            <v>1495</v>
          </cell>
          <cell r="F536">
            <v>1.0003585125000001</v>
          </cell>
        </row>
        <row r="537">
          <cell r="A537">
            <v>718</v>
          </cell>
          <cell r="B537">
            <v>1.0010668760000001</v>
          </cell>
          <cell r="E537">
            <v>1496</v>
          </cell>
          <cell r="F537">
            <v>1.0003579199999999</v>
          </cell>
        </row>
        <row r="538">
          <cell r="A538">
            <v>719</v>
          </cell>
          <cell r="B538">
            <v>1.001065058</v>
          </cell>
          <cell r="E538">
            <v>1497</v>
          </cell>
          <cell r="F538">
            <v>1.0003573274999999</v>
          </cell>
        </row>
        <row r="539">
          <cell r="A539">
            <v>720</v>
          </cell>
          <cell r="B539">
            <v>1.0010632400000001</v>
          </cell>
          <cell r="E539">
            <v>1498</v>
          </cell>
          <cell r="F539">
            <v>1.000356735</v>
          </cell>
        </row>
        <row r="540">
          <cell r="A540">
            <v>721</v>
          </cell>
          <cell r="B540">
            <v>1.001061422</v>
          </cell>
          <cell r="E540">
            <v>1499</v>
          </cell>
          <cell r="F540">
            <v>1.0003561425</v>
          </cell>
        </row>
        <row r="541">
          <cell r="A541">
            <v>722</v>
          </cell>
          <cell r="B541">
            <v>1.0010596040000002</v>
          </cell>
          <cell r="E541">
            <v>1500</v>
          </cell>
          <cell r="F541">
            <v>1.0003555500000001</v>
          </cell>
        </row>
        <row r="542">
          <cell r="A542">
            <v>723</v>
          </cell>
          <cell r="B542">
            <v>1.0010577860000001</v>
          </cell>
          <cell r="E542">
            <v>1501</v>
          </cell>
          <cell r="F542">
            <v>1.0003549574999999</v>
          </cell>
        </row>
        <row r="543">
          <cell r="A543">
            <v>724</v>
          </cell>
          <cell r="B543">
            <v>1.0010559680000002</v>
          </cell>
          <cell r="E543">
            <v>1502</v>
          </cell>
          <cell r="F543">
            <v>1.000354365</v>
          </cell>
        </row>
        <row r="544">
          <cell r="A544">
            <v>725</v>
          </cell>
          <cell r="B544">
            <v>1.0010541500000001</v>
          </cell>
          <cell r="E544">
            <v>1503</v>
          </cell>
          <cell r="F544">
            <v>1.0003537725</v>
          </cell>
        </row>
        <row r="545">
          <cell r="A545">
            <v>726</v>
          </cell>
          <cell r="B545">
            <v>1.001052332</v>
          </cell>
          <cell r="E545">
            <v>1504</v>
          </cell>
          <cell r="F545">
            <v>1.0003531800000001</v>
          </cell>
        </row>
        <row r="546">
          <cell r="A546">
            <v>727</v>
          </cell>
          <cell r="B546">
            <v>1.0010505140000001</v>
          </cell>
          <cell r="E546">
            <v>1505</v>
          </cell>
          <cell r="F546">
            <v>1.0003525874999999</v>
          </cell>
        </row>
        <row r="547">
          <cell r="A547">
            <v>728</v>
          </cell>
          <cell r="B547">
            <v>1.001048696</v>
          </cell>
          <cell r="E547">
            <v>1506</v>
          </cell>
          <cell r="F547">
            <v>1.0003519949999999</v>
          </cell>
        </row>
        <row r="548">
          <cell r="A548">
            <v>729</v>
          </cell>
          <cell r="B548">
            <v>1.0010468780000001</v>
          </cell>
          <cell r="E548">
            <v>1507</v>
          </cell>
          <cell r="F548">
            <v>1.0003514025</v>
          </cell>
        </row>
        <row r="549">
          <cell r="A549">
            <v>730</v>
          </cell>
          <cell r="B549">
            <v>1.00104506</v>
          </cell>
          <cell r="E549">
            <v>1508</v>
          </cell>
          <cell r="F549">
            <v>1.00035081</v>
          </cell>
        </row>
        <row r="550">
          <cell r="A550">
            <v>731</v>
          </cell>
          <cell r="B550">
            <v>1.0010432420000002</v>
          </cell>
          <cell r="E550">
            <v>1509</v>
          </cell>
          <cell r="F550">
            <v>1.0003502175000001</v>
          </cell>
        </row>
        <row r="551">
          <cell r="A551">
            <v>732</v>
          </cell>
          <cell r="B551">
            <v>1.0010414240000001</v>
          </cell>
          <cell r="E551">
            <v>1510</v>
          </cell>
          <cell r="F551">
            <v>1.0003496249999999</v>
          </cell>
        </row>
        <row r="552">
          <cell r="A552">
            <v>733</v>
          </cell>
          <cell r="B552">
            <v>1.0010396060000002</v>
          </cell>
          <cell r="E552">
            <v>1511</v>
          </cell>
          <cell r="F552">
            <v>1.0003490325</v>
          </cell>
        </row>
        <row r="553">
          <cell r="A553">
            <v>734</v>
          </cell>
          <cell r="B553">
            <v>1.0010377880000001</v>
          </cell>
          <cell r="E553">
            <v>1512</v>
          </cell>
          <cell r="F553">
            <v>1.00034844</v>
          </cell>
        </row>
        <row r="554">
          <cell r="A554">
            <v>735</v>
          </cell>
          <cell r="B554">
            <v>1.00103597</v>
          </cell>
          <cell r="E554">
            <v>1513</v>
          </cell>
          <cell r="F554">
            <v>1.0003478475000001</v>
          </cell>
        </row>
        <row r="555">
          <cell r="A555">
            <v>736</v>
          </cell>
          <cell r="B555">
            <v>1.0010341520000001</v>
          </cell>
          <cell r="E555">
            <v>1514</v>
          </cell>
          <cell r="F555">
            <v>1.0003472549999999</v>
          </cell>
        </row>
        <row r="556">
          <cell r="A556">
            <v>737</v>
          </cell>
          <cell r="B556">
            <v>1.001032334</v>
          </cell>
          <cell r="E556">
            <v>1515</v>
          </cell>
          <cell r="F556">
            <v>1.0003466624999999</v>
          </cell>
        </row>
        <row r="557">
          <cell r="A557">
            <v>738</v>
          </cell>
          <cell r="B557">
            <v>1.0010305160000001</v>
          </cell>
          <cell r="E557">
            <v>1516</v>
          </cell>
          <cell r="F557">
            <v>1.00034607</v>
          </cell>
        </row>
        <row r="558">
          <cell r="A558">
            <v>739</v>
          </cell>
          <cell r="B558">
            <v>1.0010286980000001</v>
          </cell>
          <cell r="E558">
            <v>1517</v>
          </cell>
          <cell r="F558">
            <v>1.0003454775</v>
          </cell>
        </row>
        <row r="559">
          <cell r="A559">
            <v>740</v>
          </cell>
          <cell r="B559">
            <v>1.0010268800000002</v>
          </cell>
          <cell r="E559">
            <v>1518</v>
          </cell>
          <cell r="F559">
            <v>1.0003448850000001</v>
          </cell>
        </row>
        <row r="560">
          <cell r="A560">
            <v>741</v>
          </cell>
          <cell r="B560">
            <v>1.0010250620000001</v>
          </cell>
          <cell r="E560">
            <v>1519</v>
          </cell>
          <cell r="F560">
            <v>1.0003442924999999</v>
          </cell>
        </row>
        <row r="561">
          <cell r="A561">
            <v>742</v>
          </cell>
          <cell r="B561">
            <v>1.001023244</v>
          </cell>
          <cell r="E561">
            <v>1520</v>
          </cell>
          <cell r="F561">
            <v>1.0003436999999999</v>
          </cell>
        </row>
        <row r="562">
          <cell r="A562">
            <v>743</v>
          </cell>
          <cell r="B562">
            <v>1.0010214260000001</v>
          </cell>
          <cell r="E562">
            <v>1521</v>
          </cell>
          <cell r="F562">
            <v>1.0003431075</v>
          </cell>
        </row>
        <row r="563">
          <cell r="A563">
            <v>744</v>
          </cell>
          <cell r="B563">
            <v>1.001019608</v>
          </cell>
          <cell r="E563">
            <v>1522</v>
          </cell>
          <cell r="F563">
            <v>1.000342515</v>
          </cell>
        </row>
        <row r="564">
          <cell r="A564">
            <v>745</v>
          </cell>
          <cell r="B564">
            <v>1.0010177900000001</v>
          </cell>
          <cell r="E564">
            <v>1523</v>
          </cell>
          <cell r="F564">
            <v>1.0003419225000001</v>
          </cell>
        </row>
        <row r="565">
          <cell r="A565">
            <v>746</v>
          </cell>
          <cell r="B565">
            <v>1.001015972</v>
          </cell>
          <cell r="E565">
            <v>1524</v>
          </cell>
          <cell r="F565">
            <v>1.0003413299999999</v>
          </cell>
        </row>
        <row r="566">
          <cell r="A566">
            <v>747</v>
          </cell>
          <cell r="B566">
            <v>1.0010141540000002</v>
          </cell>
          <cell r="E566">
            <v>1525</v>
          </cell>
          <cell r="F566">
            <v>1.0003407375</v>
          </cell>
        </row>
        <row r="567">
          <cell r="A567">
            <v>748</v>
          </cell>
          <cell r="B567">
            <v>1.0010123360000001</v>
          </cell>
          <cell r="E567">
            <v>1526</v>
          </cell>
          <cell r="F567">
            <v>1.000340145</v>
          </cell>
        </row>
        <row r="568">
          <cell r="A568">
            <v>749</v>
          </cell>
          <cell r="B568">
            <v>1.0010105180000002</v>
          </cell>
          <cell r="E568">
            <v>1527</v>
          </cell>
          <cell r="F568">
            <v>1.0003395525000001</v>
          </cell>
        </row>
        <row r="569">
          <cell r="A569">
            <v>750</v>
          </cell>
          <cell r="B569">
            <v>1.0010087000000001</v>
          </cell>
          <cell r="E569">
            <v>1528</v>
          </cell>
          <cell r="F569">
            <v>1.0003389599999999</v>
          </cell>
        </row>
        <row r="570">
          <cell r="A570">
            <v>751</v>
          </cell>
          <cell r="B570">
            <v>1.001006882</v>
          </cell>
          <cell r="E570">
            <v>1529</v>
          </cell>
          <cell r="F570">
            <v>1.0003383674999999</v>
          </cell>
        </row>
        <row r="571">
          <cell r="A571">
            <v>752</v>
          </cell>
          <cell r="B571">
            <v>1.0010050640000001</v>
          </cell>
          <cell r="E571">
            <v>1530</v>
          </cell>
          <cell r="F571">
            <v>1.000337775</v>
          </cell>
        </row>
        <row r="572">
          <cell r="A572">
            <v>753</v>
          </cell>
          <cell r="B572">
            <v>1.001003246</v>
          </cell>
          <cell r="E572">
            <v>1531</v>
          </cell>
          <cell r="F572">
            <v>1.0003371825</v>
          </cell>
        </row>
        <row r="573">
          <cell r="A573">
            <v>754</v>
          </cell>
          <cell r="B573">
            <v>1.0010014280000001</v>
          </cell>
          <cell r="E573">
            <v>1532</v>
          </cell>
          <cell r="F573">
            <v>1.0003365900000001</v>
          </cell>
        </row>
        <row r="574">
          <cell r="A574">
            <v>755</v>
          </cell>
          <cell r="B574">
            <v>1.00099961</v>
          </cell>
          <cell r="E574">
            <v>1533</v>
          </cell>
          <cell r="F574">
            <v>1.0003359974999999</v>
          </cell>
        </row>
        <row r="575">
          <cell r="A575">
            <v>756</v>
          </cell>
          <cell r="B575">
            <v>1.0009977920000002</v>
          </cell>
          <cell r="E575">
            <v>1534</v>
          </cell>
          <cell r="F575">
            <v>1.000335405</v>
          </cell>
        </row>
        <row r="576">
          <cell r="A576">
            <v>757</v>
          </cell>
          <cell r="B576">
            <v>1.0009959740000001</v>
          </cell>
          <cell r="E576">
            <v>1535</v>
          </cell>
          <cell r="F576">
            <v>1.0003348125</v>
          </cell>
        </row>
        <row r="577">
          <cell r="A577">
            <v>758</v>
          </cell>
          <cell r="B577">
            <v>1.0009941560000002</v>
          </cell>
          <cell r="E577">
            <v>1536</v>
          </cell>
          <cell r="F577">
            <v>1.0003342200000001</v>
          </cell>
        </row>
        <row r="578">
          <cell r="A578">
            <v>759</v>
          </cell>
          <cell r="B578">
            <v>1.0009923380000001</v>
          </cell>
          <cell r="E578">
            <v>1537</v>
          </cell>
          <cell r="F578">
            <v>1.0003336274999999</v>
          </cell>
        </row>
        <row r="579">
          <cell r="A579">
            <v>760</v>
          </cell>
          <cell r="B579">
            <v>1.00099052</v>
          </cell>
          <cell r="E579">
            <v>1538</v>
          </cell>
          <cell r="F579">
            <v>1.0003330349999999</v>
          </cell>
        </row>
        <row r="580">
          <cell r="A580">
            <v>761</v>
          </cell>
          <cell r="B580">
            <v>1.0009887020000001</v>
          </cell>
          <cell r="E580">
            <v>1539</v>
          </cell>
          <cell r="F580">
            <v>1.0003324425</v>
          </cell>
        </row>
        <row r="581">
          <cell r="A581">
            <v>762</v>
          </cell>
          <cell r="B581">
            <v>1.000986884</v>
          </cell>
          <cell r="E581">
            <v>1540</v>
          </cell>
          <cell r="F581">
            <v>1.00033185</v>
          </cell>
        </row>
        <row r="582">
          <cell r="A582">
            <v>763</v>
          </cell>
          <cell r="B582">
            <v>1.0009850660000001</v>
          </cell>
          <cell r="E582">
            <v>1541</v>
          </cell>
          <cell r="F582">
            <v>1.0003312575000001</v>
          </cell>
        </row>
        <row r="583">
          <cell r="A583">
            <v>764</v>
          </cell>
          <cell r="B583">
            <v>1.000983248</v>
          </cell>
          <cell r="E583">
            <v>1542</v>
          </cell>
          <cell r="F583">
            <v>1.0003306649999999</v>
          </cell>
        </row>
        <row r="584">
          <cell r="A584">
            <v>765</v>
          </cell>
          <cell r="B584">
            <v>1.0009814300000002</v>
          </cell>
          <cell r="E584">
            <v>1543</v>
          </cell>
          <cell r="F584">
            <v>1.0003300724999999</v>
          </cell>
        </row>
        <row r="585">
          <cell r="A585">
            <v>766</v>
          </cell>
          <cell r="B585">
            <v>1.0009796120000001</v>
          </cell>
          <cell r="E585">
            <v>1544</v>
          </cell>
          <cell r="F585">
            <v>1.00032948</v>
          </cell>
        </row>
        <row r="586">
          <cell r="A586">
            <v>767</v>
          </cell>
          <cell r="B586">
            <v>1.000977794</v>
          </cell>
          <cell r="E586">
            <v>1545</v>
          </cell>
          <cell r="F586">
            <v>1.0003288875</v>
          </cell>
        </row>
        <row r="587">
          <cell r="A587">
            <v>768</v>
          </cell>
          <cell r="B587">
            <v>1.0009759760000001</v>
          </cell>
          <cell r="E587">
            <v>1546</v>
          </cell>
          <cell r="F587">
            <v>1.0003282950000001</v>
          </cell>
        </row>
        <row r="588">
          <cell r="A588">
            <v>769</v>
          </cell>
          <cell r="B588">
            <v>1.000974158</v>
          </cell>
          <cell r="E588">
            <v>1547</v>
          </cell>
          <cell r="F588">
            <v>1.0003277024999999</v>
          </cell>
        </row>
        <row r="589">
          <cell r="A589">
            <v>770</v>
          </cell>
          <cell r="B589">
            <v>1.0009723400000001</v>
          </cell>
          <cell r="E589">
            <v>1548</v>
          </cell>
          <cell r="F589">
            <v>1.00032711</v>
          </cell>
        </row>
        <row r="590">
          <cell r="A590">
            <v>771</v>
          </cell>
          <cell r="B590">
            <v>1.000970522</v>
          </cell>
          <cell r="E590">
            <v>1549</v>
          </cell>
          <cell r="F590">
            <v>1.0003265175</v>
          </cell>
        </row>
        <row r="591">
          <cell r="A591">
            <v>772</v>
          </cell>
          <cell r="B591">
            <v>1.0009687040000002</v>
          </cell>
          <cell r="E591">
            <v>1550</v>
          </cell>
          <cell r="F591">
            <v>1.0003259250000001</v>
          </cell>
        </row>
        <row r="592">
          <cell r="A592">
            <v>773</v>
          </cell>
          <cell r="B592">
            <v>1.0009668860000001</v>
          </cell>
          <cell r="E592">
            <v>1551</v>
          </cell>
          <cell r="F592">
            <v>1.0003253324999999</v>
          </cell>
        </row>
        <row r="593">
          <cell r="A593">
            <v>774</v>
          </cell>
          <cell r="B593">
            <v>1.0009650680000002</v>
          </cell>
          <cell r="E593">
            <v>1552</v>
          </cell>
          <cell r="F593">
            <v>1.0003247399999999</v>
          </cell>
        </row>
        <row r="594">
          <cell r="A594">
            <v>775</v>
          </cell>
          <cell r="B594">
            <v>1.0009632500000001</v>
          </cell>
          <cell r="E594">
            <v>1553</v>
          </cell>
          <cell r="F594">
            <v>1.0003241475</v>
          </cell>
        </row>
        <row r="595">
          <cell r="A595">
            <v>776</v>
          </cell>
          <cell r="B595">
            <v>1.000961432</v>
          </cell>
          <cell r="E595">
            <v>1554</v>
          </cell>
          <cell r="F595">
            <v>1.000323555</v>
          </cell>
        </row>
        <row r="596">
          <cell r="A596">
            <v>777</v>
          </cell>
          <cell r="B596">
            <v>1.0009596140000001</v>
          </cell>
          <cell r="E596">
            <v>1555</v>
          </cell>
          <cell r="F596">
            <v>1.0003229625000001</v>
          </cell>
        </row>
        <row r="597">
          <cell r="A597">
            <v>778</v>
          </cell>
          <cell r="B597">
            <v>1.000957796</v>
          </cell>
          <cell r="E597">
            <v>1556</v>
          </cell>
          <cell r="F597">
            <v>1.0003223699999999</v>
          </cell>
        </row>
        <row r="598">
          <cell r="A598">
            <v>779</v>
          </cell>
          <cell r="B598">
            <v>1.0009559780000001</v>
          </cell>
          <cell r="E598">
            <v>1557</v>
          </cell>
          <cell r="F598">
            <v>1.0003217775</v>
          </cell>
        </row>
        <row r="599">
          <cell r="A599">
            <v>780</v>
          </cell>
          <cell r="B599">
            <v>1.00095416</v>
          </cell>
          <cell r="E599">
            <v>1558</v>
          </cell>
          <cell r="F599">
            <v>1.000321185</v>
          </cell>
        </row>
        <row r="600">
          <cell r="A600">
            <v>781</v>
          </cell>
          <cell r="B600">
            <v>1.0009523420000002</v>
          </cell>
          <cell r="E600">
            <v>1559</v>
          </cell>
          <cell r="F600">
            <v>1.0003205925</v>
          </cell>
        </row>
        <row r="601">
          <cell r="A601">
            <v>782</v>
          </cell>
          <cell r="B601">
            <v>1.0009505240000001</v>
          </cell>
          <cell r="E601">
            <v>1560</v>
          </cell>
          <cell r="F601">
            <v>1.0003199999999999</v>
          </cell>
        </row>
        <row r="602">
          <cell r="A602">
            <v>783</v>
          </cell>
          <cell r="B602">
            <v>1.0009487060000002</v>
          </cell>
          <cell r="E602">
            <v>1561</v>
          </cell>
          <cell r="F602">
            <v>1.0003194074999999</v>
          </cell>
        </row>
        <row r="603">
          <cell r="A603">
            <v>784</v>
          </cell>
          <cell r="B603">
            <v>1.0009468880000001</v>
          </cell>
          <cell r="E603">
            <v>1562</v>
          </cell>
          <cell r="F603">
            <v>1.000318815</v>
          </cell>
        </row>
        <row r="604">
          <cell r="A604">
            <v>785</v>
          </cell>
          <cell r="B604">
            <v>1.00094507</v>
          </cell>
          <cell r="E604">
            <v>1563</v>
          </cell>
          <cell r="F604">
            <v>1.0003182225</v>
          </cell>
        </row>
        <row r="605">
          <cell r="A605">
            <v>786</v>
          </cell>
          <cell r="B605">
            <v>1.0009432520000001</v>
          </cell>
          <cell r="E605">
            <v>1564</v>
          </cell>
          <cell r="F605">
            <v>1.0003176300000001</v>
          </cell>
        </row>
        <row r="606">
          <cell r="A606">
            <v>787</v>
          </cell>
          <cell r="B606">
            <v>1.000941434</v>
          </cell>
          <cell r="E606">
            <v>1565</v>
          </cell>
          <cell r="F606">
            <v>1.0003170374999999</v>
          </cell>
        </row>
        <row r="607">
          <cell r="A607">
            <v>788</v>
          </cell>
          <cell r="B607">
            <v>1.0009396160000001</v>
          </cell>
          <cell r="E607">
            <v>1566</v>
          </cell>
          <cell r="F607">
            <v>1.0003164449999999</v>
          </cell>
        </row>
        <row r="608">
          <cell r="A608">
            <v>789</v>
          </cell>
          <cell r="B608">
            <v>1.000937798</v>
          </cell>
          <cell r="E608">
            <v>1567</v>
          </cell>
          <cell r="F608">
            <v>1.0003158525</v>
          </cell>
        </row>
        <row r="609">
          <cell r="A609">
            <v>790</v>
          </cell>
          <cell r="B609">
            <v>1.0009359800000002</v>
          </cell>
          <cell r="E609">
            <v>1568</v>
          </cell>
          <cell r="F609">
            <v>1.00031526</v>
          </cell>
        </row>
        <row r="610">
          <cell r="A610">
            <v>791</v>
          </cell>
          <cell r="B610">
            <v>1.0009341620000001</v>
          </cell>
          <cell r="E610">
            <v>1569</v>
          </cell>
          <cell r="F610">
            <v>1.0003146675000001</v>
          </cell>
        </row>
        <row r="611">
          <cell r="A611">
            <v>792</v>
          </cell>
          <cell r="B611">
            <v>1.000932344</v>
          </cell>
          <cell r="E611">
            <v>1570</v>
          </cell>
          <cell r="F611">
            <v>1.0003140749999999</v>
          </cell>
        </row>
        <row r="612">
          <cell r="A612">
            <v>793</v>
          </cell>
          <cell r="B612">
            <v>1.0009305260000001</v>
          </cell>
          <cell r="E612">
            <v>1571</v>
          </cell>
          <cell r="F612">
            <v>1.0003134825</v>
          </cell>
        </row>
        <row r="613">
          <cell r="A613">
            <v>794</v>
          </cell>
          <cell r="B613">
            <v>1.000928708</v>
          </cell>
          <cell r="E613">
            <v>1572</v>
          </cell>
          <cell r="F613">
            <v>1.00031289</v>
          </cell>
        </row>
        <row r="614">
          <cell r="A614">
            <v>795</v>
          </cell>
          <cell r="B614">
            <v>1.0009268900000001</v>
          </cell>
          <cell r="E614">
            <v>1573</v>
          </cell>
          <cell r="F614">
            <v>1.0003122975000001</v>
          </cell>
        </row>
        <row r="615">
          <cell r="A615">
            <v>796</v>
          </cell>
          <cell r="B615">
            <v>1.000925072</v>
          </cell>
          <cell r="E615">
            <v>1574</v>
          </cell>
          <cell r="F615">
            <v>1.0003117049999999</v>
          </cell>
        </row>
        <row r="616">
          <cell r="A616">
            <v>797</v>
          </cell>
          <cell r="B616">
            <v>1.0009232540000002</v>
          </cell>
          <cell r="E616">
            <v>1575</v>
          </cell>
          <cell r="F616">
            <v>1.0003111124999999</v>
          </cell>
        </row>
        <row r="617">
          <cell r="A617">
            <v>798</v>
          </cell>
          <cell r="B617">
            <v>1.0009214360000001</v>
          </cell>
          <cell r="E617">
            <v>1576</v>
          </cell>
          <cell r="F617">
            <v>1.00031052</v>
          </cell>
        </row>
        <row r="618">
          <cell r="A618">
            <v>799</v>
          </cell>
          <cell r="B618">
            <v>1.0009196180000002</v>
          </cell>
          <cell r="E618">
            <v>1577</v>
          </cell>
          <cell r="F618">
            <v>1.0003099275</v>
          </cell>
        </row>
        <row r="619">
          <cell r="A619">
            <v>800</v>
          </cell>
          <cell r="B619">
            <v>1.0009178000000001</v>
          </cell>
          <cell r="E619">
            <v>1578</v>
          </cell>
          <cell r="F619">
            <v>1.0003093350000001</v>
          </cell>
        </row>
        <row r="620">
          <cell r="A620">
            <v>801</v>
          </cell>
          <cell r="B620">
            <v>1.0009163410000002</v>
          </cell>
          <cell r="E620">
            <v>1579</v>
          </cell>
          <cell r="F620">
            <v>1.0003087424999999</v>
          </cell>
        </row>
        <row r="621">
          <cell r="A621">
            <v>802</v>
          </cell>
          <cell r="B621">
            <v>1.000914882</v>
          </cell>
          <cell r="E621">
            <v>1580</v>
          </cell>
          <cell r="F621">
            <v>1.00030815</v>
          </cell>
        </row>
        <row r="622">
          <cell r="A622">
            <v>803</v>
          </cell>
          <cell r="B622">
            <v>1.0009134230000001</v>
          </cell>
          <cell r="E622">
            <v>1581</v>
          </cell>
          <cell r="F622">
            <v>1.0003075575</v>
          </cell>
        </row>
        <row r="623">
          <cell r="A623">
            <v>804</v>
          </cell>
          <cell r="B623">
            <v>1.0009119640000002</v>
          </cell>
          <cell r="E623">
            <v>1582</v>
          </cell>
          <cell r="F623">
            <v>1.000306965</v>
          </cell>
        </row>
        <row r="624">
          <cell r="A624">
            <v>805</v>
          </cell>
          <cell r="B624">
            <v>1.000910505</v>
          </cell>
          <cell r="E624">
            <v>1583</v>
          </cell>
          <cell r="F624">
            <v>1.0003063724999999</v>
          </cell>
        </row>
        <row r="625">
          <cell r="A625">
            <v>806</v>
          </cell>
          <cell r="B625">
            <v>1.0009090460000001</v>
          </cell>
          <cell r="E625">
            <v>1584</v>
          </cell>
          <cell r="F625">
            <v>1.0003057799999999</v>
          </cell>
        </row>
        <row r="626">
          <cell r="A626">
            <v>807</v>
          </cell>
          <cell r="B626">
            <v>1.0009075870000002</v>
          </cell>
          <cell r="E626">
            <v>1585</v>
          </cell>
          <cell r="F626">
            <v>1.0003051875</v>
          </cell>
        </row>
        <row r="627">
          <cell r="A627">
            <v>808</v>
          </cell>
          <cell r="B627">
            <v>1.000906128</v>
          </cell>
          <cell r="E627">
            <v>1586</v>
          </cell>
          <cell r="F627">
            <v>1.000304595</v>
          </cell>
        </row>
        <row r="628">
          <cell r="A628">
            <v>809</v>
          </cell>
          <cell r="B628">
            <v>1.0009046690000001</v>
          </cell>
          <cell r="E628">
            <v>1587</v>
          </cell>
          <cell r="F628">
            <v>1.0003040025000001</v>
          </cell>
        </row>
        <row r="629">
          <cell r="A629">
            <v>810</v>
          </cell>
          <cell r="B629">
            <v>1.0009032100000002</v>
          </cell>
          <cell r="E629">
            <v>1588</v>
          </cell>
          <cell r="F629">
            <v>1.0003034099999999</v>
          </cell>
        </row>
        <row r="630">
          <cell r="A630">
            <v>811</v>
          </cell>
          <cell r="B630">
            <v>1.000901751</v>
          </cell>
          <cell r="E630">
            <v>1589</v>
          </cell>
          <cell r="F630">
            <v>1.0003028174999999</v>
          </cell>
        </row>
        <row r="631">
          <cell r="A631">
            <v>812</v>
          </cell>
          <cell r="B631">
            <v>1.0009002920000001</v>
          </cell>
          <cell r="E631">
            <v>1590</v>
          </cell>
          <cell r="F631">
            <v>1.000302225</v>
          </cell>
        </row>
        <row r="632">
          <cell r="A632">
            <v>813</v>
          </cell>
          <cell r="B632">
            <v>1.0008988330000002</v>
          </cell>
          <cell r="E632">
            <v>1591</v>
          </cell>
          <cell r="F632">
            <v>1.0003016325</v>
          </cell>
        </row>
        <row r="633">
          <cell r="A633">
            <v>814</v>
          </cell>
          <cell r="B633">
            <v>1.000897374</v>
          </cell>
          <cell r="E633">
            <v>1592</v>
          </cell>
          <cell r="F633">
            <v>1.0003010400000001</v>
          </cell>
        </row>
        <row r="634">
          <cell r="A634">
            <v>815</v>
          </cell>
          <cell r="B634">
            <v>1.0008959150000001</v>
          </cell>
          <cell r="E634">
            <v>1593</v>
          </cell>
          <cell r="F634">
            <v>1.0003004474999999</v>
          </cell>
        </row>
        <row r="635">
          <cell r="A635">
            <v>816</v>
          </cell>
          <cell r="B635">
            <v>1.0008944560000002</v>
          </cell>
          <cell r="E635">
            <v>1594</v>
          </cell>
          <cell r="F635">
            <v>1.000299855</v>
          </cell>
        </row>
        <row r="636">
          <cell r="A636">
            <v>817</v>
          </cell>
          <cell r="B636">
            <v>1.000892997</v>
          </cell>
          <cell r="E636">
            <v>1595</v>
          </cell>
          <cell r="F636">
            <v>1.0002992625</v>
          </cell>
        </row>
        <row r="637">
          <cell r="A637">
            <v>818</v>
          </cell>
          <cell r="B637">
            <v>1.0008915380000001</v>
          </cell>
          <cell r="E637">
            <v>1596</v>
          </cell>
          <cell r="F637">
            <v>1.0002986700000001</v>
          </cell>
        </row>
        <row r="638">
          <cell r="A638">
            <v>819</v>
          </cell>
          <cell r="B638">
            <v>1.0008900790000002</v>
          </cell>
          <cell r="E638">
            <v>1597</v>
          </cell>
          <cell r="F638">
            <v>1.0002980774999999</v>
          </cell>
        </row>
        <row r="639">
          <cell r="A639">
            <v>820</v>
          </cell>
          <cell r="B639">
            <v>1.00088862</v>
          </cell>
          <cell r="E639">
            <v>1598</v>
          </cell>
          <cell r="F639">
            <v>1.0002974849999999</v>
          </cell>
        </row>
        <row r="640">
          <cell r="A640">
            <v>821</v>
          </cell>
          <cell r="B640">
            <v>1.0008871610000001</v>
          </cell>
          <cell r="E640">
            <v>1599</v>
          </cell>
          <cell r="F640">
            <v>1.0002968925</v>
          </cell>
        </row>
        <row r="641">
          <cell r="A641">
            <v>822</v>
          </cell>
          <cell r="B641">
            <v>1.0008857020000002</v>
          </cell>
          <cell r="E641">
            <v>1600</v>
          </cell>
          <cell r="F641">
            <v>1.0002963</v>
          </cell>
        </row>
        <row r="642">
          <cell r="A642">
            <v>823</v>
          </cell>
          <cell r="B642">
            <v>1.000884243</v>
          </cell>
          <cell r="E642">
            <v>1601</v>
          </cell>
          <cell r="F642">
            <v>1.0002957075000001</v>
          </cell>
        </row>
        <row r="643">
          <cell r="A643">
            <v>824</v>
          </cell>
          <cell r="B643">
            <v>1.0008827840000001</v>
          </cell>
          <cell r="E643">
            <v>1602</v>
          </cell>
          <cell r="F643">
            <v>1.0002951149999999</v>
          </cell>
        </row>
        <row r="644">
          <cell r="A644">
            <v>825</v>
          </cell>
          <cell r="B644">
            <v>1.0008813249999999</v>
          </cell>
          <cell r="E644">
            <v>1603</v>
          </cell>
          <cell r="F644">
            <v>1.0002945224999999</v>
          </cell>
        </row>
        <row r="645">
          <cell r="A645">
            <v>826</v>
          </cell>
          <cell r="B645">
            <v>1.000879866</v>
          </cell>
          <cell r="E645">
            <v>1604</v>
          </cell>
          <cell r="F645">
            <v>1.00029393</v>
          </cell>
        </row>
        <row r="646">
          <cell r="A646">
            <v>827</v>
          </cell>
          <cell r="B646">
            <v>1.0008784070000001</v>
          </cell>
          <cell r="E646">
            <v>1605</v>
          </cell>
          <cell r="F646">
            <v>1.0002933375</v>
          </cell>
        </row>
        <row r="647">
          <cell r="A647">
            <v>828</v>
          </cell>
          <cell r="B647">
            <v>1.0008769479999999</v>
          </cell>
          <cell r="E647">
            <v>1606</v>
          </cell>
          <cell r="F647">
            <v>1.0002927449999999</v>
          </cell>
        </row>
        <row r="648">
          <cell r="A648">
            <v>829</v>
          </cell>
          <cell r="B648">
            <v>1.000875489</v>
          </cell>
          <cell r="E648">
            <v>1607</v>
          </cell>
          <cell r="F648">
            <v>1.0002921524999999</v>
          </cell>
        </row>
        <row r="649">
          <cell r="A649">
            <v>830</v>
          </cell>
          <cell r="B649">
            <v>1.0008740300000001</v>
          </cell>
          <cell r="E649">
            <v>1608</v>
          </cell>
          <cell r="F649">
            <v>1.00029156</v>
          </cell>
        </row>
        <row r="650">
          <cell r="A650">
            <v>831</v>
          </cell>
          <cell r="B650">
            <v>1.0008725709999999</v>
          </cell>
          <cell r="E650">
            <v>1609</v>
          </cell>
          <cell r="F650">
            <v>1.0002909675</v>
          </cell>
        </row>
        <row r="651">
          <cell r="A651">
            <v>832</v>
          </cell>
          <cell r="B651">
            <v>1.000871112</v>
          </cell>
          <cell r="E651">
            <v>1610</v>
          </cell>
          <cell r="F651">
            <v>1.0002903750000001</v>
          </cell>
        </row>
        <row r="652">
          <cell r="A652">
            <v>833</v>
          </cell>
          <cell r="B652">
            <v>1.0008696530000001</v>
          </cell>
          <cell r="E652">
            <v>1611</v>
          </cell>
          <cell r="F652">
            <v>1.0002897824999999</v>
          </cell>
        </row>
        <row r="653">
          <cell r="A653">
            <v>834</v>
          </cell>
          <cell r="B653">
            <v>1.0008681939999999</v>
          </cell>
          <cell r="E653">
            <v>1612</v>
          </cell>
          <cell r="F653">
            <v>1.0002891899999999</v>
          </cell>
        </row>
        <row r="654">
          <cell r="A654">
            <v>835</v>
          </cell>
          <cell r="B654">
            <v>1.000866735</v>
          </cell>
          <cell r="E654">
            <v>1613</v>
          </cell>
          <cell r="F654">
            <v>1.0002885975</v>
          </cell>
        </row>
        <row r="655">
          <cell r="A655">
            <v>836</v>
          </cell>
          <cell r="B655">
            <v>1.0008652760000001</v>
          </cell>
          <cell r="E655">
            <v>1614</v>
          </cell>
          <cell r="F655">
            <v>1.000288005</v>
          </cell>
        </row>
        <row r="656">
          <cell r="A656">
            <v>837</v>
          </cell>
          <cell r="B656">
            <v>1.0008638169999999</v>
          </cell>
          <cell r="E656">
            <v>1615</v>
          </cell>
          <cell r="F656">
            <v>1.0002874125000001</v>
          </cell>
        </row>
        <row r="657">
          <cell r="A657">
            <v>838</v>
          </cell>
          <cell r="B657">
            <v>1.000862358</v>
          </cell>
          <cell r="E657">
            <v>1616</v>
          </cell>
          <cell r="F657">
            <v>1.0002868199999999</v>
          </cell>
        </row>
        <row r="658">
          <cell r="A658">
            <v>839</v>
          </cell>
          <cell r="B658">
            <v>1.0008608990000001</v>
          </cell>
          <cell r="E658">
            <v>1617</v>
          </cell>
          <cell r="F658">
            <v>1.0002862275</v>
          </cell>
        </row>
        <row r="659">
          <cell r="A659">
            <v>840</v>
          </cell>
          <cell r="B659">
            <v>1.0008594399999999</v>
          </cell>
          <cell r="E659">
            <v>1618</v>
          </cell>
          <cell r="F659">
            <v>1.000285635</v>
          </cell>
        </row>
        <row r="660">
          <cell r="A660">
            <v>841</v>
          </cell>
          <cell r="B660">
            <v>1.000857981</v>
          </cell>
          <cell r="E660">
            <v>1619</v>
          </cell>
          <cell r="F660">
            <v>1.0002850425000001</v>
          </cell>
        </row>
        <row r="661">
          <cell r="A661">
            <v>842</v>
          </cell>
          <cell r="B661">
            <v>1.0008565220000001</v>
          </cell>
          <cell r="E661">
            <v>1620</v>
          </cell>
          <cell r="F661">
            <v>1.0002844499999999</v>
          </cell>
        </row>
        <row r="662">
          <cell r="A662">
            <v>843</v>
          </cell>
          <cell r="B662">
            <v>1.0008550629999999</v>
          </cell>
          <cell r="E662">
            <v>1621</v>
          </cell>
          <cell r="F662">
            <v>1.0002838574999999</v>
          </cell>
        </row>
        <row r="663">
          <cell r="A663">
            <v>844</v>
          </cell>
          <cell r="B663">
            <v>1.000853604</v>
          </cell>
          <cell r="E663">
            <v>1622</v>
          </cell>
          <cell r="F663">
            <v>1.000283265</v>
          </cell>
        </row>
        <row r="664">
          <cell r="A664">
            <v>845</v>
          </cell>
          <cell r="B664">
            <v>1.0008521450000001</v>
          </cell>
          <cell r="E664">
            <v>1623</v>
          </cell>
          <cell r="F664">
            <v>1.0002826725</v>
          </cell>
        </row>
        <row r="665">
          <cell r="A665">
            <v>846</v>
          </cell>
          <cell r="B665">
            <v>1.0008506859999999</v>
          </cell>
          <cell r="E665">
            <v>1624</v>
          </cell>
          <cell r="F665">
            <v>1.0002820800000001</v>
          </cell>
        </row>
        <row r="666">
          <cell r="A666">
            <v>847</v>
          </cell>
          <cell r="B666">
            <v>1.000849227</v>
          </cell>
          <cell r="E666">
            <v>1625</v>
          </cell>
          <cell r="F666">
            <v>1.0002814874999999</v>
          </cell>
        </row>
        <row r="667">
          <cell r="A667">
            <v>848</v>
          </cell>
          <cell r="B667">
            <v>1.0008477680000001</v>
          </cell>
          <cell r="E667">
            <v>1626</v>
          </cell>
          <cell r="F667">
            <v>1.0002808949999999</v>
          </cell>
        </row>
        <row r="668">
          <cell r="A668">
            <v>849</v>
          </cell>
          <cell r="B668">
            <v>1.0008463089999999</v>
          </cell>
          <cell r="E668">
            <v>1627</v>
          </cell>
          <cell r="F668">
            <v>1.0002803025</v>
          </cell>
        </row>
        <row r="669">
          <cell r="A669">
            <v>850</v>
          </cell>
          <cell r="B669">
            <v>1.00084485</v>
          </cell>
          <cell r="E669">
            <v>1628</v>
          </cell>
          <cell r="F669">
            <v>1.00027971</v>
          </cell>
        </row>
        <row r="670">
          <cell r="A670">
            <v>851</v>
          </cell>
          <cell r="B670">
            <v>1.0008433910000001</v>
          </cell>
          <cell r="E670">
            <v>1629</v>
          </cell>
          <cell r="F670">
            <v>1.0002791175000001</v>
          </cell>
        </row>
        <row r="671">
          <cell r="A671">
            <v>852</v>
          </cell>
          <cell r="B671">
            <v>1.0008419319999999</v>
          </cell>
          <cell r="E671">
            <v>1630</v>
          </cell>
          <cell r="F671">
            <v>1.0002785249999999</v>
          </cell>
        </row>
        <row r="672">
          <cell r="A672">
            <v>853</v>
          </cell>
          <cell r="B672">
            <v>1.000840473</v>
          </cell>
          <cell r="E672">
            <v>1631</v>
          </cell>
          <cell r="F672">
            <v>1.0002779325</v>
          </cell>
        </row>
        <row r="673">
          <cell r="A673">
            <v>854</v>
          </cell>
          <cell r="B673">
            <v>1.0008390140000001</v>
          </cell>
          <cell r="E673">
            <v>1632</v>
          </cell>
          <cell r="F673">
            <v>1.00027734</v>
          </cell>
        </row>
        <row r="674">
          <cell r="A674">
            <v>855</v>
          </cell>
          <cell r="B674">
            <v>1.0008375549999999</v>
          </cell>
          <cell r="E674">
            <v>1633</v>
          </cell>
          <cell r="F674">
            <v>1.0002767475000001</v>
          </cell>
        </row>
        <row r="675">
          <cell r="A675">
            <v>856</v>
          </cell>
          <cell r="B675">
            <v>1.000836096</v>
          </cell>
          <cell r="E675">
            <v>1634</v>
          </cell>
          <cell r="F675">
            <v>1.0002761549999999</v>
          </cell>
        </row>
        <row r="676">
          <cell r="A676">
            <v>857</v>
          </cell>
          <cell r="B676">
            <v>1.0008346370000001</v>
          </cell>
          <cell r="E676">
            <v>1635</v>
          </cell>
          <cell r="F676">
            <v>1.0002755624999999</v>
          </cell>
        </row>
        <row r="677">
          <cell r="A677">
            <v>858</v>
          </cell>
          <cell r="B677">
            <v>1.0008331779999999</v>
          </cell>
          <cell r="E677">
            <v>1636</v>
          </cell>
          <cell r="F677">
            <v>1.00027497</v>
          </cell>
        </row>
        <row r="678">
          <cell r="A678">
            <v>859</v>
          </cell>
          <cell r="B678">
            <v>1.000831719</v>
          </cell>
          <cell r="E678">
            <v>1637</v>
          </cell>
          <cell r="F678">
            <v>1.0002743775</v>
          </cell>
        </row>
        <row r="679">
          <cell r="A679">
            <v>860</v>
          </cell>
          <cell r="B679">
            <v>1.0008302600000001</v>
          </cell>
          <cell r="E679">
            <v>1638</v>
          </cell>
          <cell r="F679">
            <v>1.0002737850000001</v>
          </cell>
        </row>
        <row r="680">
          <cell r="A680">
            <v>861</v>
          </cell>
          <cell r="B680">
            <v>1.0008288009999999</v>
          </cell>
          <cell r="E680">
            <v>1639</v>
          </cell>
          <cell r="F680">
            <v>1.0002731924999999</v>
          </cell>
        </row>
        <row r="681">
          <cell r="A681">
            <v>862</v>
          </cell>
          <cell r="B681">
            <v>1.000827342</v>
          </cell>
          <cell r="E681">
            <v>1640</v>
          </cell>
          <cell r="F681">
            <v>1.0002726</v>
          </cell>
        </row>
        <row r="682">
          <cell r="A682">
            <v>863</v>
          </cell>
          <cell r="B682">
            <v>1.0008258830000001</v>
          </cell>
          <cell r="E682">
            <v>1641</v>
          </cell>
          <cell r="F682">
            <v>1.0002720075</v>
          </cell>
        </row>
        <row r="683">
          <cell r="A683">
            <v>864</v>
          </cell>
          <cell r="B683">
            <v>1.0008244239999999</v>
          </cell>
          <cell r="E683">
            <v>1642</v>
          </cell>
          <cell r="F683">
            <v>1.0002714150000001</v>
          </cell>
        </row>
        <row r="684">
          <cell r="A684">
            <v>865</v>
          </cell>
          <cell r="B684">
            <v>1.000822965</v>
          </cell>
          <cell r="E684">
            <v>1643</v>
          </cell>
          <cell r="F684">
            <v>1.0002708224999999</v>
          </cell>
        </row>
        <row r="685">
          <cell r="A685">
            <v>866</v>
          </cell>
          <cell r="B685">
            <v>1.0008215060000001</v>
          </cell>
          <cell r="E685">
            <v>1644</v>
          </cell>
          <cell r="F685">
            <v>1.0002702299999999</v>
          </cell>
        </row>
        <row r="686">
          <cell r="A686">
            <v>867</v>
          </cell>
          <cell r="B686">
            <v>1.0008200469999999</v>
          </cell>
          <cell r="E686">
            <v>1645</v>
          </cell>
          <cell r="F686">
            <v>1.0002696375</v>
          </cell>
        </row>
        <row r="687">
          <cell r="A687">
            <v>868</v>
          </cell>
          <cell r="B687">
            <v>1.000818588</v>
          </cell>
          <cell r="E687">
            <v>1646</v>
          </cell>
          <cell r="F687">
            <v>1.000269045</v>
          </cell>
        </row>
        <row r="688">
          <cell r="A688">
            <v>869</v>
          </cell>
          <cell r="B688">
            <v>1.0008171290000001</v>
          </cell>
          <cell r="E688">
            <v>1647</v>
          </cell>
          <cell r="F688">
            <v>1.0002684525000001</v>
          </cell>
        </row>
        <row r="689">
          <cell r="A689">
            <v>870</v>
          </cell>
          <cell r="B689">
            <v>1.0008156699999999</v>
          </cell>
          <cell r="E689">
            <v>1648</v>
          </cell>
          <cell r="F689">
            <v>1.0002678599999999</v>
          </cell>
        </row>
        <row r="690">
          <cell r="A690">
            <v>871</v>
          </cell>
          <cell r="B690">
            <v>1.000814211</v>
          </cell>
          <cell r="E690">
            <v>1649</v>
          </cell>
          <cell r="F690">
            <v>1.0002672674999999</v>
          </cell>
        </row>
        <row r="691">
          <cell r="A691">
            <v>872</v>
          </cell>
          <cell r="B691">
            <v>1.0008127520000001</v>
          </cell>
          <cell r="E691">
            <v>1650</v>
          </cell>
          <cell r="F691">
            <v>1.000266675</v>
          </cell>
        </row>
        <row r="692">
          <cell r="A692">
            <v>873</v>
          </cell>
          <cell r="B692">
            <v>1.0008112929999999</v>
          </cell>
          <cell r="E692">
            <v>1651</v>
          </cell>
          <cell r="F692">
            <v>1.0002660825</v>
          </cell>
        </row>
        <row r="693">
          <cell r="A693">
            <v>874</v>
          </cell>
          <cell r="B693">
            <v>1.000809834</v>
          </cell>
          <cell r="E693">
            <v>1652</v>
          </cell>
          <cell r="F693">
            <v>1.0002654900000001</v>
          </cell>
        </row>
        <row r="694">
          <cell r="A694">
            <v>875</v>
          </cell>
          <cell r="B694">
            <v>1.0008083750000001</v>
          </cell>
          <cell r="E694">
            <v>1653</v>
          </cell>
          <cell r="F694">
            <v>1.0002648974999999</v>
          </cell>
        </row>
        <row r="695">
          <cell r="A695">
            <v>876</v>
          </cell>
          <cell r="B695">
            <v>1.0008069159999999</v>
          </cell>
          <cell r="E695">
            <v>1654</v>
          </cell>
          <cell r="F695">
            <v>1.000264305</v>
          </cell>
        </row>
        <row r="696">
          <cell r="A696">
            <v>877</v>
          </cell>
          <cell r="B696">
            <v>1.000805457</v>
          </cell>
          <cell r="E696">
            <v>1655</v>
          </cell>
          <cell r="F696">
            <v>1.0002637125</v>
          </cell>
        </row>
        <row r="697">
          <cell r="A697">
            <v>878</v>
          </cell>
          <cell r="B697">
            <v>1.0008039979999999</v>
          </cell>
          <cell r="E697">
            <v>1656</v>
          </cell>
          <cell r="F697">
            <v>1.0002631200000001</v>
          </cell>
        </row>
        <row r="698">
          <cell r="A698">
            <v>879</v>
          </cell>
          <cell r="B698">
            <v>1.0008025389999999</v>
          </cell>
          <cell r="E698">
            <v>1657</v>
          </cell>
          <cell r="F698">
            <v>1.0002625274999999</v>
          </cell>
        </row>
        <row r="699">
          <cell r="A699">
            <v>880</v>
          </cell>
          <cell r="B699">
            <v>1.00080108</v>
          </cell>
          <cell r="E699">
            <v>1658</v>
          </cell>
          <cell r="F699">
            <v>1.0002619349999999</v>
          </cell>
        </row>
        <row r="700">
          <cell r="A700">
            <v>881</v>
          </cell>
          <cell r="B700">
            <v>1.0007996209999999</v>
          </cell>
          <cell r="E700">
            <v>1659</v>
          </cell>
          <cell r="F700">
            <v>1.0002613425</v>
          </cell>
        </row>
        <row r="701">
          <cell r="A701">
            <v>882</v>
          </cell>
          <cell r="B701">
            <v>1.0007981619999999</v>
          </cell>
          <cell r="E701">
            <v>1660</v>
          </cell>
          <cell r="F701">
            <v>1.00026075</v>
          </cell>
        </row>
        <row r="702">
          <cell r="A702">
            <v>883</v>
          </cell>
          <cell r="B702">
            <v>1.000796703</v>
          </cell>
          <cell r="E702">
            <v>1661</v>
          </cell>
          <cell r="F702">
            <v>1.0002601575000001</v>
          </cell>
        </row>
        <row r="703">
          <cell r="A703">
            <v>884</v>
          </cell>
          <cell r="B703">
            <v>1.0007952439999999</v>
          </cell>
          <cell r="E703">
            <v>1662</v>
          </cell>
          <cell r="F703">
            <v>1.0002595649999999</v>
          </cell>
        </row>
        <row r="704">
          <cell r="A704">
            <v>885</v>
          </cell>
          <cell r="B704">
            <v>1.0007937849999999</v>
          </cell>
          <cell r="E704">
            <v>1663</v>
          </cell>
          <cell r="F704">
            <v>1.0002589725</v>
          </cell>
        </row>
        <row r="705">
          <cell r="A705">
            <v>886</v>
          </cell>
          <cell r="B705">
            <v>1.000792326</v>
          </cell>
          <cell r="E705">
            <v>1664</v>
          </cell>
          <cell r="F705">
            <v>1.00025838</v>
          </cell>
        </row>
        <row r="706">
          <cell r="A706">
            <v>887</v>
          </cell>
          <cell r="B706">
            <v>1.0007908669999999</v>
          </cell>
          <cell r="E706">
            <v>1665</v>
          </cell>
          <cell r="F706">
            <v>1.0002577875000001</v>
          </cell>
        </row>
        <row r="707">
          <cell r="A707">
            <v>888</v>
          </cell>
          <cell r="B707">
            <v>1.0007894079999999</v>
          </cell>
          <cell r="E707">
            <v>1666</v>
          </cell>
          <cell r="F707">
            <v>1.0002571949999999</v>
          </cell>
        </row>
        <row r="708">
          <cell r="A708">
            <v>889</v>
          </cell>
          <cell r="B708">
            <v>1.000787949</v>
          </cell>
          <cell r="E708">
            <v>1667</v>
          </cell>
          <cell r="F708">
            <v>1.0002566024999999</v>
          </cell>
        </row>
        <row r="709">
          <cell r="A709">
            <v>890</v>
          </cell>
          <cell r="B709">
            <v>1.0007864899999999</v>
          </cell>
          <cell r="E709">
            <v>1668</v>
          </cell>
          <cell r="F709">
            <v>1.00025601</v>
          </cell>
        </row>
        <row r="710">
          <cell r="A710">
            <v>891</v>
          </cell>
          <cell r="B710">
            <v>1.0007850309999999</v>
          </cell>
          <cell r="E710">
            <v>1669</v>
          </cell>
          <cell r="F710">
            <v>1.0002554175</v>
          </cell>
        </row>
        <row r="711">
          <cell r="A711">
            <v>892</v>
          </cell>
          <cell r="B711">
            <v>1.000783572</v>
          </cell>
          <cell r="E711">
            <v>1670</v>
          </cell>
          <cell r="F711">
            <v>1.0002548250000001</v>
          </cell>
        </row>
        <row r="712">
          <cell r="A712">
            <v>893</v>
          </cell>
          <cell r="B712">
            <v>1.0007821129999999</v>
          </cell>
          <cell r="E712">
            <v>1671</v>
          </cell>
          <cell r="F712">
            <v>1.0002542324999999</v>
          </cell>
        </row>
        <row r="713">
          <cell r="A713">
            <v>894</v>
          </cell>
          <cell r="B713">
            <v>1.0007806539999999</v>
          </cell>
          <cell r="E713">
            <v>1672</v>
          </cell>
          <cell r="F713">
            <v>1.0002536399999999</v>
          </cell>
        </row>
        <row r="714">
          <cell r="A714">
            <v>895</v>
          </cell>
          <cell r="B714">
            <v>1.000779195</v>
          </cell>
          <cell r="E714">
            <v>1673</v>
          </cell>
          <cell r="F714">
            <v>1.0002530475</v>
          </cell>
        </row>
        <row r="715">
          <cell r="A715">
            <v>896</v>
          </cell>
          <cell r="B715">
            <v>1.0007777359999999</v>
          </cell>
          <cell r="E715">
            <v>1674</v>
          </cell>
          <cell r="F715">
            <v>1.000252455</v>
          </cell>
        </row>
        <row r="716">
          <cell r="A716">
            <v>897</v>
          </cell>
          <cell r="B716">
            <v>1.0007762769999999</v>
          </cell>
          <cell r="E716">
            <v>1675</v>
          </cell>
          <cell r="F716">
            <v>1.0002518625000001</v>
          </cell>
        </row>
        <row r="717">
          <cell r="A717">
            <v>898</v>
          </cell>
          <cell r="B717">
            <v>1.000774818</v>
          </cell>
          <cell r="E717">
            <v>1676</v>
          </cell>
          <cell r="F717">
            <v>1.0002512699999999</v>
          </cell>
        </row>
        <row r="718">
          <cell r="A718">
            <v>899</v>
          </cell>
          <cell r="B718">
            <v>1.0007733589999999</v>
          </cell>
          <cell r="E718">
            <v>1677</v>
          </cell>
          <cell r="F718">
            <v>1.0002506775</v>
          </cell>
        </row>
        <row r="719">
          <cell r="A719">
            <v>900</v>
          </cell>
          <cell r="B719">
            <v>1.0007718999999999</v>
          </cell>
          <cell r="E719">
            <v>1678</v>
          </cell>
          <cell r="F719">
            <v>1.000250085</v>
          </cell>
        </row>
        <row r="720">
          <cell r="A720">
            <v>901</v>
          </cell>
          <cell r="B720">
            <v>1.000770699</v>
          </cell>
          <cell r="E720">
            <v>1679</v>
          </cell>
          <cell r="F720">
            <v>1.0002494925000001</v>
          </cell>
        </row>
        <row r="721">
          <cell r="A721">
            <v>902</v>
          </cell>
          <cell r="B721">
            <v>1.0007694979999999</v>
          </cell>
          <cell r="E721">
            <v>1680</v>
          </cell>
          <cell r="F721">
            <v>1.0002488999999999</v>
          </cell>
        </row>
        <row r="722">
          <cell r="A722">
            <v>903</v>
          </cell>
          <cell r="B722">
            <v>1.000768297</v>
          </cell>
          <cell r="E722">
            <v>1681</v>
          </cell>
          <cell r="F722">
            <v>1.0002483074999999</v>
          </cell>
        </row>
        <row r="723">
          <cell r="A723">
            <v>904</v>
          </cell>
          <cell r="B723">
            <v>1.0007670959999999</v>
          </cell>
          <cell r="E723">
            <v>1682</v>
          </cell>
          <cell r="F723">
            <v>1.000247715</v>
          </cell>
        </row>
        <row r="724">
          <cell r="A724">
            <v>905</v>
          </cell>
          <cell r="B724">
            <v>1.000765895</v>
          </cell>
          <cell r="E724">
            <v>1683</v>
          </cell>
          <cell r="F724">
            <v>1.0002471225</v>
          </cell>
        </row>
        <row r="725">
          <cell r="A725">
            <v>906</v>
          </cell>
          <cell r="B725">
            <v>1.0007646939999999</v>
          </cell>
          <cell r="E725">
            <v>1684</v>
          </cell>
          <cell r="F725">
            <v>1.0002465300000001</v>
          </cell>
        </row>
        <row r="726">
          <cell r="A726">
            <v>907</v>
          </cell>
          <cell r="B726">
            <v>1.000763493</v>
          </cell>
          <cell r="E726">
            <v>1685</v>
          </cell>
          <cell r="F726">
            <v>1.0002459374999999</v>
          </cell>
        </row>
        <row r="727">
          <cell r="A727">
            <v>908</v>
          </cell>
          <cell r="B727">
            <v>1.0007622919999999</v>
          </cell>
          <cell r="E727">
            <v>1686</v>
          </cell>
          <cell r="F727">
            <v>1.000245345</v>
          </cell>
        </row>
        <row r="728">
          <cell r="A728">
            <v>909</v>
          </cell>
          <cell r="B728">
            <v>1.000761091</v>
          </cell>
          <cell r="E728">
            <v>1687</v>
          </cell>
          <cell r="F728">
            <v>1.0002447525</v>
          </cell>
        </row>
        <row r="729">
          <cell r="A729">
            <v>910</v>
          </cell>
          <cell r="B729">
            <v>1.0007598899999999</v>
          </cell>
          <cell r="E729">
            <v>1688</v>
          </cell>
          <cell r="F729">
            <v>1.00024416</v>
          </cell>
        </row>
        <row r="730">
          <cell r="A730">
            <v>911</v>
          </cell>
          <cell r="B730">
            <v>1.000758689</v>
          </cell>
          <cell r="E730">
            <v>1689</v>
          </cell>
          <cell r="F730">
            <v>1.0002435674999999</v>
          </cell>
        </row>
        <row r="731">
          <cell r="A731">
            <v>912</v>
          </cell>
          <cell r="B731">
            <v>1.0007574879999999</v>
          </cell>
          <cell r="E731">
            <v>1690</v>
          </cell>
          <cell r="F731">
            <v>1.0002429749999999</v>
          </cell>
        </row>
        <row r="732">
          <cell r="A732">
            <v>913</v>
          </cell>
          <cell r="B732">
            <v>1.000756287</v>
          </cell>
          <cell r="E732">
            <v>1691</v>
          </cell>
          <cell r="F732">
            <v>1.0002423825</v>
          </cell>
        </row>
        <row r="733">
          <cell r="A733">
            <v>914</v>
          </cell>
          <cell r="B733">
            <v>1.0007550859999998</v>
          </cell>
          <cell r="E733">
            <v>1692</v>
          </cell>
          <cell r="F733">
            <v>1.00024179</v>
          </cell>
        </row>
        <row r="734">
          <cell r="A734">
            <v>915</v>
          </cell>
          <cell r="B734">
            <v>1.000753885</v>
          </cell>
          <cell r="E734">
            <v>1693</v>
          </cell>
          <cell r="F734">
            <v>1.0002411975000001</v>
          </cell>
        </row>
        <row r="735">
          <cell r="A735">
            <v>916</v>
          </cell>
          <cell r="B735">
            <v>1.0007526839999998</v>
          </cell>
          <cell r="E735">
            <v>1694</v>
          </cell>
          <cell r="F735">
            <v>1.0002406049999999</v>
          </cell>
        </row>
        <row r="736">
          <cell r="A736">
            <v>917</v>
          </cell>
          <cell r="B736">
            <v>1.0007514829999999</v>
          </cell>
          <cell r="E736">
            <v>1695</v>
          </cell>
          <cell r="F736">
            <v>1.0002400124999999</v>
          </cell>
        </row>
        <row r="737">
          <cell r="A737">
            <v>918</v>
          </cell>
          <cell r="B737">
            <v>1.000750282</v>
          </cell>
          <cell r="E737">
            <v>1696</v>
          </cell>
          <cell r="F737">
            <v>1.00023942</v>
          </cell>
        </row>
        <row r="738">
          <cell r="A738">
            <v>919</v>
          </cell>
          <cell r="B738">
            <v>1.0007490809999999</v>
          </cell>
          <cell r="E738">
            <v>1697</v>
          </cell>
          <cell r="F738">
            <v>1.0002388275</v>
          </cell>
        </row>
        <row r="739">
          <cell r="A739">
            <v>920</v>
          </cell>
          <cell r="B739">
            <v>1.00074788</v>
          </cell>
          <cell r="E739">
            <v>1698</v>
          </cell>
          <cell r="F739">
            <v>1.0002382350000001</v>
          </cell>
        </row>
        <row r="740">
          <cell r="A740">
            <v>921</v>
          </cell>
          <cell r="B740">
            <v>1.0007466789999999</v>
          </cell>
          <cell r="E740">
            <v>1699</v>
          </cell>
          <cell r="F740">
            <v>1.0002376424999999</v>
          </cell>
        </row>
        <row r="741">
          <cell r="A741">
            <v>922</v>
          </cell>
          <cell r="B741">
            <v>1.000745478</v>
          </cell>
          <cell r="E741">
            <v>1700</v>
          </cell>
          <cell r="F741">
            <v>1.00023705</v>
          </cell>
        </row>
        <row r="742">
          <cell r="A742">
            <v>923</v>
          </cell>
          <cell r="B742">
            <v>1.0007442769999999</v>
          </cell>
          <cell r="E742">
            <v>1701</v>
          </cell>
          <cell r="F742">
            <v>1.0002364575</v>
          </cell>
        </row>
        <row r="743">
          <cell r="A743">
            <v>924</v>
          </cell>
          <cell r="B743">
            <v>1.000743076</v>
          </cell>
          <cell r="E743">
            <v>1702</v>
          </cell>
          <cell r="F743">
            <v>1.0002358650000001</v>
          </cell>
        </row>
        <row r="744">
          <cell r="A744">
            <v>925</v>
          </cell>
          <cell r="B744">
            <v>1.0007418749999999</v>
          </cell>
          <cell r="E744">
            <v>1703</v>
          </cell>
          <cell r="F744">
            <v>1.0002352724999999</v>
          </cell>
        </row>
        <row r="745">
          <cell r="A745">
            <v>926</v>
          </cell>
          <cell r="B745">
            <v>1.000740674</v>
          </cell>
          <cell r="E745">
            <v>1704</v>
          </cell>
          <cell r="F745">
            <v>1.0002346799999999</v>
          </cell>
        </row>
        <row r="746">
          <cell r="A746">
            <v>927</v>
          </cell>
          <cell r="B746">
            <v>1.0007394729999999</v>
          </cell>
          <cell r="E746">
            <v>1705</v>
          </cell>
          <cell r="F746">
            <v>1.0002340875</v>
          </cell>
        </row>
        <row r="747">
          <cell r="A747">
            <v>928</v>
          </cell>
          <cell r="B747">
            <v>1.000738272</v>
          </cell>
          <cell r="E747">
            <v>1706</v>
          </cell>
          <cell r="F747">
            <v>1.000233495</v>
          </cell>
        </row>
        <row r="748">
          <cell r="A748">
            <v>929</v>
          </cell>
          <cell r="B748">
            <v>1.0007370709999999</v>
          </cell>
          <cell r="E748">
            <v>1707</v>
          </cell>
          <cell r="F748">
            <v>1.0002329025000001</v>
          </cell>
        </row>
        <row r="749">
          <cell r="A749">
            <v>930</v>
          </cell>
          <cell r="B749">
            <v>1.00073587</v>
          </cell>
          <cell r="E749">
            <v>1708</v>
          </cell>
          <cell r="F749">
            <v>1.0002323099999999</v>
          </cell>
        </row>
        <row r="750">
          <cell r="A750">
            <v>931</v>
          </cell>
          <cell r="B750">
            <v>1.0007346689999999</v>
          </cell>
          <cell r="E750">
            <v>1709</v>
          </cell>
          <cell r="F750">
            <v>1.0002317175</v>
          </cell>
        </row>
        <row r="751">
          <cell r="A751">
            <v>932</v>
          </cell>
          <cell r="B751">
            <v>1.000733468</v>
          </cell>
          <cell r="E751">
            <v>1710</v>
          </cell>
          <cell r="F751">
            <v>1.000231125</v>
          </cell>
        </row>
        <row r="752">
          <cell r="A752">
            <v>933</v>
          </cell>
          <cell r="B752">
            <v>1.0007322669999998</v>
          </cell>
          <cell r="E752">
            <v>1711</v>
          </cell>
          <cell r="F752">
            <v>1.0002305325</v>
          </cell>
        </row>
        <row r="753">
          <cell r="A753">
            <v>934</v>
          </cell>
          <cell r="B753">
            <v>1.0007310659999999</v>
          </cell>
          <cell r="E753">
            <v>1712</v>
          </cell>
          <cell r="F753">
            <v>1.0002299399999999</v>
          </cell>
        </row>
        <row r="754">
          <cell r="A754">
            <v>935</v>
          </cell>
          <cell r="B754">
            <v>1.0007298650000001</v>
          </cell>
          <cell r="E754">
            <v>1713</v>
          </cell>
          <cell r="F754">
            <v>1.0002293474999999</v>
          </cell>
        </row>
        <row r="755">
          <cell r="A755">
            <v>936</v>
          </cell>
          <cell r="B755">
            <v>1.0007286639999999</v>
          </cell>
          <cell r="E755">
            <v>1714</v>
          </cell>
          <cell r="F755">
            <v>1.000228755</v>
          </cell>
        </row>
        <row r="756">
          <cell r="A756">
            <v>937</v>
          </cell>
          <cell r="B756">
            <v>1.000727463</v>
          </cell>
          <cell r="E756">
            <v>1715</v>
          </cell>
          <cell r="F756">
            <v>1.0002281625</v>
          </cell>
        </row>
        <row r="757">
          <cell r="A757">
            <v>938</v>
          </cell>
          <cell r="B757">
            <v>1.0007262619999999</v>
          </cell>
          <cell r="E757">
            <v>1716</v>
          </cell>
          <cell r="F757">
            <v>1.0002275700000001</v>
          </cell>
        </row>
        <row r="758">
          <cell r="A758">
            <v>939</v>
          </cell>
          <cell r="B758">
            <v>1.000725061</v>
          </cell>
          <cell r="E758">
            <v>1717</v>
          </cell>
          <cell r="F758">
            <v>1.0002269774999999</v>
          </cell>
        </row>
        <row r="759">
          <cell r="A759">
            <v>940</v>
          </cell>
          <cell r="B759">
            <v>1.0007238599999999</v>
          </cell>
          <cell r="E759">
            <v>1718</v>
          </cell>
          <cell r="F759">
            <v>1.0002263849999999</v>
          </cell>
        </row>
        <row r="760">
          <cell r="A760">
            <v>941</v>
          </cell>
          <cell r="B760">
            <v>1.000722659</v>
          </cell>
          <cell r="E760">
            <v>1719</v>
          </cell>
          <cell r="F760">
            <v>1.0002257925</v>
          </cell>
        </row>
        <row r="761">
          <cell r="A761">
            <v>942</v>
          </cell>
          <cell r="B761">
            <v>1.0007214579999999</v>
          </cell>
          <cell r="E761">
            <v>1720</v>
          </cell>
          <cell r="F761">
            <v>1.0002252</v>
          </cell>
        </row>
        <row r="762">
          <cell r="A762">
            <v>943</v>
          </cell>
          <cell r="B762">
            <v>1.000720257</v>
          </cell>
          <cell r="E762">
            <v>1721</v>
          </cell>
          <cell r="F762">
            <v>1.0002246075000001</v>
          </cell>
        </row>
        <row r="763">
          <cell r="A763">
            <v>944</v>
          </cell>
          <cell r="B763">
            <v>1.0007190559999999</v>
          </cell>
          <cell r="E763">
            <v>1722</v>
          </cell>
          <cell r="F763">
            <v>1.0002240149999999</v>
          </cell>
        </row>
        <row r="764">
          <cell r="A764">
            <v>945</v>
          </cell>
          <cell r="B764">
            <v>1.000717855</v>
          </cell>
          <cell r="E764">
            <v>1723</v>
          </cell>
          <cell r="F764">
            <v>1.0002234225</v>
          </cell>
        </row>
        <row r="765">
          <cell r="A765">
            <v>946</v>
          </cell>
          <cell r="B765">
            <v>1.0007166539999999</v>
          </cell>
          <cell r="E765">
            <v>1724</v>
          </cell>
          <cell r="F765">
            <v>1.00022283</v>
          </cell>
        </row>
        <row r="766">
          <cell r="A766">
            <v>947</v>
          </cell>
          <cell r="B766">
            <v>1.000715453</v>
          </cell>
          <cell r="E766">
            <v>1725</v>
          </cell>
          <cell r="F766">
            <v>1.0002222375000001</v>
          </cell>
        </row>
        <row r="767">
          <cell r="A767">
            <v>948</v>
          </cell>
          <cell r="B767">
            <v>1.0007142519999999</v>
          </cell>
          <cell r="E767">
            <v>1726</v>
          </cell>
          <cell r="F767">
            <v>1.0002216449999999</v>
          </cell>
        </row>
        <row r="768">
          <cell r="A768">
            <v>949</v>
          </cell>
          <cell r="B768">
            <v>1.000713051</v>
          </cell>
          <cell r="E768">
            <v>1727</v>
          </cell>
          <cell r="F768">
            <v>1.0002210524999999</v>
          </cell>
        </row>
        <row r="769">
          <cell r="A769">
            <v>950</v>
          </cell>
          <cell r="B769">
            <v>1.0007118500000001</v>
          </cell>
          <cell r="E769">
            <v>1728</v>
          </cell>
          <cell r="F769">
            <v>1.00022046</v>
          </cell>
        </row>
        <row r="770">
          <cell r="A770">
            <v>951</v>
          </cell>
          <cell r="B770">
            <v>1.000710649</v>
          </cell>
          <cell r="E770">
            <v>1729</v>
          </cell>
          <cell r="F770">
            <v>1.0002198675</v>
          </cell>
        </row>
        <row r="771">
          <cell r="A771">
            <v>952</v>
          </cell>
          <cell r="B771">
            <v>1.0007094480000001</v>
          </cell>
          <cell r="E771">
            <v>1730</v>
          </cell>
          <cell r="F771">
            <v>1.0002192750000001</v>
          </cell>
        </row>
        <row r="772">
          <cell r="A772">
            <v>953</v>
          </cell>
          <cell r="B772">
            <v>1.0007082469999999</v>
          </cell>
          <cell r="E772">
            <v>1731</v>
          </cell>
          <cell r="F772">
            <v>1.0002186824999999</v>
          </cell>
        </row>
        <row r="773">
          <cell r="A773">
            <v>954</v>
          </cell>
          <cell r="B773">
            <v>1.000707046</v>
          </cell>
          <cell r="E773">
            <v>1732</v>
          </cell>
          <cell r="F773">
            <v>1.0002180899999999</v>
          </cell>
        </row>
        <row r="774">
          <cell r="A774">
            <v>955</v>
          </cell>
          <cell r="B774">
            <v>1.0007058449999999</v>
          </cell>
          <cell r="E774">
            <v>1733</v>
          </cell>
          <cell r="F774">
            <v>1.0002174975</v>
          </cell>
        </row>
        <row r="775">
          <cell r="A775">
            <v>956</v>
          </cell>
          <cell r="B775">
            <v>1.000704644</v>
          </cell>
          <cell r="E775">
            <v>1734</v>
          </cell>
          <cell r="F775">
            <v>1.000216905</v>
          </cell>
        </row>
        <row r="776">
          <cell r="A776">
            <v>957</v>
          </cell>
          <cell r="B776">
            <v>1.0007034429999999</v>
          </cell>
          <cell r="E776">
            <v>1735</v>
          </cell>
          <cell r="F776">
            <v>1.0002163125000001</v>
          </cell>
        </row>
        <row r="777">
          <cell r="A777">
            <v>958</v>
          </cell>
          <cell r="B777">
            <v>1.000702242</v>
          </cell>
          <cell r="E777">
            <v>1736</v>
          </cell>
          <cell r="F777">
            <v>1.0002157199999999</v>
          </cell>
        </row>
        <row r="778">
          <cell r="A778">
            <v>959</v>
          </cell>
          <cell r="B778">
            <v>1.0007010409999999</v>
          </cell>
          <cell r="E778">
            <v>1737</v>
          </cell>
          <cell r="F778">
            <v>1.0002151275</v>
          </cell>
        </row>
        <row r="779">
          <cell r="A779">
            <v>960</v>
          </cell>
          <cell r="B779">
            <v>1.00069984</v>
          </cell>
          <cell r="E779">
            <v>1738</v>
          </cell>
          <cell r="F779">
            <v>1.000214535</v>
          </cell>
        </row>
        <row r="780">
          <cell r="A780">
            <v>961</v>
          </cell>
          <cell r="B780">
            <v>1.0006986389999999</v>
          </cell>
          <cell r="E780">
            <v>1739</v>
          </cell>
          <cell r="F780">
            <v>1.0002139425000001</v>
          </cell>
        </row>
        <row r="781">
          <cell r="A781">
            <v>962</v>
          </cell>
          <cell r="B781">
            <v>1.000697438</v>
          </cell>
          <cell r="E781">
            <v>1740</v>
          </cell>
          <cell r="F781">
            <v>1.0002133499999999</v>
          </cell>
        </row>
        <row r="782">
          <cell r="A782">
            <v>963</v>
          </cell>
          <cell r="B782">
            <v>1.0006962369999999</v>
          </cell>
          <cell r="E782">
            <v>1741</v>
          </cell>
          <cell r="F782">
            <v>1.0002127574999999</v>
          </cell>
        </row>
        <row r="783">
          <cell r="A783">
            <v>964</v>
          </cell>
          <cell r="B783">
            <v>1.000695036</v>
          </cell>
          <cell r="E783">
            <v>1742</v>
          </cell>
          <cell r="F783">
            <v>1.000212165</v>
          </cell>
        </row>
        <row r="784">
          <cell r="A784">
            <v>965</v>
          </cell>
          <cell r="B784">
            <v>1.0006938349999999</v>
          </cell>
          <cell r="E784">
            <v>1743</v>
          </cell>
          <cell r="F784">
            <v>1.0002115725</v>
          </cell>
        </row>
        <row r="785">
          <cell r="A785">
            <v>966</v>
          </cell>
          <cell r="B785">
            <v>1.000692634</v>
          </cell>
          <cell r="E785">
            <v>1744</v>
          </cell>
          <cell r="F785">
            <v>1.0002109800000001</v>
          </cell>
        </row>
        <row r="786">
          <cell r="A786">
            <v>967</v>
          </cell>
          <cell r="B786">
            <v>1.0006914330000001</v>
          </cell>
          <cell r="E786">
            <v>1745</v>
          </cell>
          <cell r="F786">
            <v>1.0002103874999999</v>
          </cell>
        </row>
        <row r="787">
          <cell r="A787">
            <v>968</v>
          </cell>
          <cell r="B787">
            <v>1.000690232</v>
          </cell>
          <cell r="E787">
            <v>1746</v>
          </cell>
          <cell r="F787">
            <v>1.000209795</v>
          </cell>
        </row>
        <row r="788">
          <cell r="A788">
            <v>969</v>
          </cell>
          <cell r="B788">
            <v>1.0006890310000001</v>
          </cell>
          <cell r="E788">
            <v>1747</v>
          </cell>
          <cell r="F788">
            <v>1.0002092025</v>
          </cell>
        </row>
        <row r="789">
          <cell r="A789">
            <v>970</v>
          </cell>
          <cell r="B789">
            <v>1.0006878299999999</v>
          </cell>
          <cell r="E789">
            <v>1748</v>
          </cell>
          <cell r="F789">
            <v>1.0002086100000001</v>
          </cell>
        </row>
        <row r="790">
          <cell r="A790">
            <v>971</v>
          </cell>
          <cell r="B790">
            <v>1.000686629</v>
          </cell>
          <cell r="E790">
            <v>1749</v>
          </cell>
          <cell r="F790">
            <v>1.0002080174999999</v>
          </cell>
        </row>
        <row r="791">
          <cell r="A791">
            <v>972</v>
          </cell>
          <cell r="B791">
            <v>1.0006854279999999</v>
          </cell>
          <cell r="E791">
            <v>1750</v>
          </cell>
          <cell r="F791">
            <v>1.0002074249999999</v>
          </cell>
        </row>
        <row r="792">
          <cell r="A792">
            <v>973</v>
          </cell>
          <cell r="B792">
            <v>1.000684227</v>
          </cell>
          <cell r="E792">
            <v>1751</v>
          </cell>
          <cell r="F792">
            <v>1.0002068325</v>
          </cell>
        </row>
        <row r="793">
          <cell r="A793">
            <v>974</v>
          </cell>
          <cell r="B793">
            <v>1.0006830259999999</v>
          </cell>
          <cell r="E793">
            <v>1752</v>
          </cell>
          <cell r="F793">
            <v>1.00020624</v>
          </cell>
        </row>
        <row r="794">
          <cell r="A794">
            <v>975</v>
          </cell>
          <cell r="B794">
            <v>1.000681825</v>
          </cell>
          <cell r="E794">
            <v>1753</v>
          </cell>
          <cell r="F794">
            <v>1.0002056475000001</v>
          </cell>
        </row>
        <row r="795">
          <cell r="A795">
            <v>976</v>
          </cell>
          <cell r="B795">
            <v>1.0006806239999999</v>
          </cell>
          <cell r="E795">
            <v>1754</v>
          </cell>
          <cell r="F795">
            <v>1.0002050549999999</v>
          </cell>
        </row>
        <row r="796">
          <cell r="A796">
            <v>977</v>
          </cell>
          <cell r="B796">
            <v>1.000679423</v>
          </cell>
          <cell r="E796">
            <v>1755</v>
          </cell>
          <cell r="F796">
            <v>1.0002044624999999</v>
          </cell>
        </row>
        <row r="797">
          <cell r="A797">
            <v>978</v>
          </cell>
          <cell r="B797">
            <v>1.0006782219999999</v>
          </cell>
          <cell r="E797">
            <v>1756</v>
          </cell>
          <cell r="F797">
            <v>1.00020387</v>
          </cell>
        </row>
        <row r="798">
          <cell r="A798">
            <v>979</v>
          </cell>
          <cell r="B798">
            <v>1.000677021</v>
          </cell>
          <cell r="E798">
            <v>1757</v>
          </cell>
          <cell r="F798">
            <v>1.0002032775</v>
          </cell>
        </row>
        <row r="799">
          <cell r="A799">
            <v>980</v>
          </cell>
          <cell r="B799">
            <v>1.0006758199999999</v>
          </cell>
          <cell r="E799">
            <v>1758</v>
          </cell>
          <cell r="F799">
            <v>1.0002026850000001</v>
          </cell>
        </row>
        <row r="800">
          <cell r="A800">
            <v>981</v>
          </cell>
          <cell r="B800">
            <v>1.000674619</v>
          </cell>
          <cell r="E800">
            <v>1759</v>
          </cell>
          <cell r="F800">
            <v>1.0002020924999999</v>
          </cell>
        </row>
        <row r="801">
          <cell r="A801">
            <v>982</v>
          </cell>
          <cell r="B801">
            <v>1.0006734179999999</v>
          </cell>
          <cell r="E801">
            <v>1760</v>
          </cell>
          <cell r="F801">
            <v>1.0002015</v>
          </cell>
        </row>
        <row r="802">
          <cell r="A802">
            <v>983</v>
          </cell>
          <cell r="B802">
            <v>1.000672217</v>
          </cell>
          <cell r="E802">
            <v>1761</v>
          </cell>
          <cell r="F802">
            <v>1.0002009075</v>
          </cell>
        </row>
        <row r="803">
          <cell r="A803">
            <v>984</v>
          </cell>
          <cell r="B803">
            <v>1.0006710160000001</v>
          </cell>
          <cell r="E803">
            <v>1762</v>
          </cell>
          <cell r="F803">
            <v>1.0002003150000001</v>
          </cell>
        </row>
        <row r="804">
          <cell r="A804">
            <v>985</v>
          </cell>
          <cell r="B804">
            <v>1.000669815</v>
          </cell>
          <cell r="E804">
            <v>1763</v>
          </cell>
          <cell r="F804">
            <v>1.0001997224999999</v>
          </cell>
        </row>
        <row r="805">
          <cell r="A805">
            <v>986</v>
          </cell>
          <cell r="B805">
            <v>1.0006686140000001</v>
          </cell>
          <cell r="E805">
            <v>1764</v>
          </cell>
          <cell r="F805">
            <v>1.0001991299999999</v>
          </cell>
        </row>
        <row r="806">
          <cell r="A806">
            <v>987</v>
          </cell>
          <cell r="B806">
            <v>1.000667413</v>
          </cell>
          <cell r="E806">
            <v>1765</v>
          </cell>
          <cell r="F806">
            <v>1.0001985375</v>
          </cell>
        </row>
        <row r="807">
          <cell r="A807">
            <v>988</v>
          </cell>
          <cell r="B807">
            <v>1.0006662120000001</v>
          </cell>
          <cell r="E807">
            <v>1766</v>
          </cell>
          <cell r="F807">
            <v>1.000197945</v>
          </cell>
        </row>
        <row r="808">
          <cell r="A808">
            <v>989</v>
          </cell>
          <cell r="B808">
            <v>1.0006650109999999</v>
          </cell>
          <cell r="E808">
            <v>1767</v>
          </cell>
          <cell r="F808">
            <v>1.0001973525000001</v>
          </cell>
        </row>
        <row r="809">
          <cell r="A809">
            <v>990</v>
          </cell>
          <cell r="B809">
            <v>1.00066381</v>
          </cell>
          <cell r="E809">
            <v>1768</v>
          </cell>
          <cell r="F809">
            <v>1.0001967599999999</v>
          </cell>
        </row>
        <row r="810">
          <cell r="A810">
            <v>991</v>
          </cell>
          <cell r="B810">
            <v>1.0006626089999999</v>
          </cell>
          <cell r="E810">
            <v>1769</v>
          </cell>
          <cell r="F810">
            <v>1.0001961675</v>
          </cell>
        </row>
        <row r="811">
          <cell r="A811">
            <v>992</v>
          </cell>
          <cell r="B811">
            <v>1.000661408</v>
          </cell>
          <cell r="E811">
            <v>1770</v>
          </cell>
          <cell r="F811">
            <v>1.000195575</v>
          </cell>
        </row>
        <row r="812">
          <cell r="A812">
            <v>993</v>
          </cell>
          <cell r="B812">
            <v>1.0006602069999999</v>
          </cell>
          <cell r="E812">
            <v>1771</v>
          </cell>
          <cell r="F812">
            <v>1.0001949825000001</v>
          </cell>
        </row>
        <row r="813">
          <cell r="A813">
            <v>994</v>
          </cell>
          <cell r="B813">
            <v>1.000659006</v>
          </cell>
          <cell r="E813">
            <v>1772</v>
          </cell>
          <cell r="F813">
            <v>1.0001943899999999</v>
          </cell>
        </row>
        <row r="814">
          <cell r="A814">
            <v>995</v>
          </cell>
          <cell r="B814">
            <v>1.0006578049999999</v>
          </cell>
          <cell r="E814">
            <v>1773</v>
          </cell>
          <cell r="F814">
            <v>1.0001937974999999</v>
          </cell>
        </row>
        <row r="815">
          <cell r="A815">
            <v>996</v>
          </cell>
          <cell r="B815">
            <v>1.000656604</v>
          </cell>
          <cell r="E815">
            <v>1774</v>
          </cell>
          <cell r="F815">
            <v>1.000193205</v>
          </cell>
        </row>
        <row r="816">
          <cell r="A816">
            <v>997</v>
          </cell>
          <cell r="B816">
            <v>1.0006554029999999</v>
          </cell>
          <cell r="E816">
            <v>1775</v>
          </cell>
          <cell r="F816">
            <v>1.0001926125</v>
          </cell>
        </row>
        <row r="817">
          <cell r="A817">
            <v>998</v>
          </cell>
          <cell r="B817">
            <v>1.000654202</v>
          </cell>
          <cell r="E817">
            <v>1776</v>
          </cell>
          <cell r="F817">
            <v>1.0001920200000001</v>
          </cell>
        </row>
        <row r="818">
          <cell r="A818">
            <v>999</v>
          </cell>
          <cell r="B818">
            <v>1.0006530009999999</v>
          </cell>
          <cell r="E818">
            <v>1777</v>
          </cell>
          <cell r="F818">
            <v>1.0001914274999999</v>
          </cell>
        </row>
        <row r="819">
          <cell r="A819">
            <v>1000</v>
          </cell>
          <cell r="B819">
            <v>1.0006518</v>
          </cell>
          <cell r="E819">
            <v>1778</v>
          </cell>
          <cell r="F819">
            <v>1.0001908349999999</v>
          </cell>
        </row>
        <row r="820">
          <cell r="E820">
            <v>1779</v>
          </cell>
          <cell r="F820">
            <v>1.0001902425</v>
          </cell>
        </row>
        <row r="821">
          <cell r="E821">
            <v>1780</v>
          </cell>
          <cell r="F821">
            <v>1.00018965</v>
          </cell>
        </row>
        <row r="822">
          <cell r="E822">
            <v>1781</v>
          </cell>
          <cell r="F822">
            <v>1.0001890575000001</v>
          </cell>
        </row>
        <row r="823">
          <cell r="E823">
            <v>1782</v>
          </cell>
          <cell r="F823">
            <v>1.0001884649999999</v>
          </cell>
        </row>
        <row r="824">
          <cell r="E824">
            <v>1783</v>
          </cell>
          <cell r="F824">
            <v>1.0001878725</v>
          </cell>
        </row>
        <row r="825">
          <cell r="E825">
            <v>1784</v>
          </cell>
          <cell r="F825">
            <v>1.00018728</v>
          </cell>
        </row>
        <row r="826">
          <cell r="E826">
            <v>1785</v>
          </cell>
          <cell r="F826">
            <v>1.0001866875000001</v>
          </cell>
        </row>
        <row r="827">
          <cell r="E827">
            <v>1786</v>
          </cell>
          <cell r="F827">
            <v>1.0001860949999999</v>
          </cell>
        </row>
        <row r="828">
          <cell r="E828">
            <v>1787</v>
          </cell>
          <cell r="F828">
            <v>1.0001855024999999</v>
          </cell>
        </row>
        <row r="829">
          <cell r="E829">
            <v>1788</v>
          </cell>
          <cell r="F829">
            <v>1.00018491</v>
          </cell>
        </row>
        <row r="830">
          <cell r="E830">
            <v>1789</v>
          </cell>
          <cell r="F830">
            <v>1.0001843175</v>
          </cell>
        </row>
        <row r="831">
          <cell r="E831">
            <v>1790</v>
          </cell>
          <cell r="F831">
            <v>1.0001837250000001</v>
          </cell>
        </row>
        <row r="832">
          <cell r="E832">
            <v>1791</v>
          </cell>
          <cell r="F832">
            <v>1.0001831324999999</v>
          </cell>
        </row>
        <row r="833">
          <cell r="E833">
            <v>1792</v>
          </cell>
          <cell r="F833">
            <v>1.00018254</v>
          </cell>
        </row>
        <row r="834">
          <cell r="E834">
            <v>1793</v>
          </cell>
          <cell r="F834">
            <v>1.0001819475</v>
          </cell>
        </row>
        <row r="835">
          <cell r="E835">
            <v>1794</v>
          </cell>
          <cell r="F835">
            <v>1.000181355</v>
          </cell>
        </row>
        <row r="836">
          <cell r="E836">
            <v>1795</v>
          </cell>
          <cell r="F836">
            <v>1.0001807624999999</v>
          </cell>
        </row>
        <row r="837">
          <cell r="E837">
            <v>1796</v>
          </cell>
          <cell r="F837">
            <v>1.0001801699999999</v>
          </cell>
        </row>
        <row r="838">
          <cell r="E838">
            <v>1797</v>
          </cell>
          <cell r="F838">
            <v>1.0001795775</v>
          </cell>
        </row>
        <row r="839">
          <cell r="E839">
            <v>1798</v>
          </cell>
          <cell r="F839">
            <v>1.000178985</v>
          </cell>
        </row>
        <row r="840">
          <cell r="E840">
            <v>1799</v>
          </cell>
          <cell r="F840">
            <v>1.0001783925000001</v>
          </cell>
        </row>
        <row r="841">
          <cell r="E841">
            <v>1800</v>
          </cell>
          <cell r="F841">
            <v>1.0001777999999999</v>
          </cell>
        </row>
        <row r="842">
          <cell r="E842">
            <v>1801</v>
          </cell>
          <cell r="F842">
            <v>1.0001772074999999</v>
          </cell>
        </row>
        <row r="843">
          <cell r="E843">
            <v>1802</v>
          </cell>
          <cell r="F843">
            <v>1.000176615</v>
          </cell>
        </row>
        <row r="844">
          <cell r="E844">
            <v>1803</v>
          </cell>
          <cell r="F844">
            <v>1.0001760225</v>
          </cell>
        </row>
        <row r="845">
          <cell r="E845">
            <v>1804</v>
          </cell>
          <cell r="F845">
            <v>1.0001754300000001</v>
          </cell>
        </row>
        <row r="846">
          <cell r="E846">
            <v>1805</v>
          </cell>
          <cell r="F846">
            <v>1.0001748374999999</v>
          </cell>
        </row>
        <row r="847">
          <cell r="E847">
            <v>1806</v>
          </cell>
          <cell r="F847">
            <v>1.000174245</v>
          </cell>
        </row>
        <row r="848">
          <cell r="E848">
            <v>1807</v>
          </cell>
          <cell r="F848">
            <v>1.0001736525</v>
          </cell>
        </row>
        <row r="849">
          <cell r="E849">
            <v>1808</v>
          </cell>
          <cell r="F849">
            <v>1.0001730600000001</v>
          </cell>
        </row>
        <row r="850">
          <cell r="E850">
            <v>1809</v>
          </cell>
          <cell r="F850">
            <v>1.0001724674999999</v>
          </cell>
        </row>
        <row r="851">
          <cell r="E851">
            <v>1810</v>
          </cell>
          <cell r="F851">
            <v>1.0001718749999999</v>
          </cell>
        </row>
        <row r="852">
          <cell r="E852">
            <v>1811</v>
          </cell>
          <cell r="F852">
            <v>1.0001712825</v>
          </cell>
        </row>
        <row r="853">
          <cell r="E853">
            <v>1812</v>
          </cell>
          <cell r="F853">
            <v>1.00017069</v>
          </cell>
        </row>
        <row r="854">
          <cell r="E854">
            <v>1813</v>
          </cell>
          <cell r="F854">
            <v>1.0001700975000001</v>
          </cell>
        </row>
        <row r="855">
          <cell r="E855">
            <v>1814</v>
          </cell>
          <cell r="F855">
            <v>1.0001695049999999</v>
          </cell>
        </row>
        <row r="856">
          <cell r="E856">
            <v>1815</v>
          </cell>
          <cell r="F856">
            <v>1.0001689125</v>
          </cell>
        </row>
        <row r="857">
          <cell r="E857">
            <v>1816</v>
          </cell>
          <cell r="F857">
            <v>1.00016832</v>
          </cell>
        </row>
        <row r="858">
          <cell r="E858">
            <v>1817</v>
          </cell>
          <cell r="F858">
            <v>1.0001677275</v>
          </cell>
        </row>
        <row r="859">
          <cell r="E859">
            <v>1818</v>
          </cell>
          <cell r="F859">
            <v>1.0001671349999999</v>
          </cell>
        </row>
        <row r="860">
          <cell r="E860">
            <v>1819</v>
          </cell>
          <cell r="F860">
            <v>1.0001665424999999</v>
          </cell>
        </row>
        <row r="861">
          <cell r="E861">
            <v>1820</v>
          </cell>
          <cell r="F861">
            <v>1.00016595</v>
          </cell>
        </row>
        <row r="862">
          <cell r="E862">
            <v>1821</v>
          </cell>
          <cell r="F862">
            <v>1.0001653575</v>
          </cell>
        </row>
        <row r="863">
          <cell r="E863">
            <v>1822</v>
          </cell>
          <cell r="F863">
            <v>1.0001647650000001</v>
          </cell>
        </row>
        <row r="864">
          <cell r="E864">
            <v>1823</v>
          </cell>
          <cell r="F864">
            <v>1.0001641724999999</v>
          </cell>
        </row>
        <row r="865">
          <cell r="E865">
            <v>1824</v>
          </cell>
          <cell r="F865">
            <v>1.0001635799999999</v>
          </cell>
        </row>
        <row r="866">
          <cell r="E866">
            <v>1825</v>
          </cell>
          <cell r="F866">
            <v>1.0001629875</v>
          </cell>
        </row>
        <row r="867">
          <cell r="E867">
            <v>1826</v>
          </cell>
          <cell r="F867">
            <v>1.000162395</v>
          </cell>
        </row>
        <row r="868">
          <cell r="E868">
            <v>1827</v>
          </cell>
          <cell r="F868">
            <v>1.0001618025000001</v>
          </cell>
        </row>
        <row r="869">
          <cell r="E869">
            <v>1828</v>
          </cell>
          <cell r="F869">
            <v>1.0001612099999999</v>
          </cell>
        </row>
        <row r="870">
          <cell r="E870">
            <v>1829</v>
          </cell>
          <cell r="F870">
            <v>1.0001606175</v>
          </cell>
        </row>
        <row r="871">
          <cell r="E871">
            <v>1830</v>
          </cell>
          <cell r="F871">
            <v>1.000160025</v>
          </cell>
        </row>
        <row r="872">
          <cell r="E872">
            <v>1831</v>
          </cell>
          <cell r="F872">
            <v>1.0001594325000001</v>
          </cell>
        </row>
        <row r="873">
          <cell r="E873">
            <v>1832</v>
          </cell>
          <cell r="F873">
            <v>1.0001588399999999</v>
          </cell>
        </row>
        <row r="874">
          <cell r="E874">
            <v>1833</v>
          </cell>
          <cell r="F874">
            <v>1.0001582474999999</v>
          </cell>
        </row>
        <row r="875">
          <cell r="E875">
            <v>1834</v>
          </cell>
          <cell r="F875">
            <v>1.000157655</v>
          </cell>
        </row>
        <row r="876">
          <cell r="E876">
            <v>1835</v>
          </cell>
          <cell r="F876">
            <v>1.0001570625</v>
          </cell>
        </row>
        <row r="877">
          <cell r="E877">
            <v>1836</v>
          </cell>
          <cell r="F877">
            <v>1.0001564700000001</v>
          </cell>
        </row>
        <row r="878">
          <cell r="E878">
            <v>1837</v>
          </cell>
          <cell r="F878">
            <v>1.0001558774999999</v>
          </cell>
        </row>
        <row r="879">
          <cell r="E879">
            <v>1838</v>
          </cell>
          <cell r="F879">
            <v>1.0001552849999999</v>
          </cell>
        </row>
        <row r="880">
          <cell r="E880">
            <v>1839</v>
          </cell>
          <cell r="F880">
            <v>1.0001546925</v>
          </cell>
        </row>
        <row r="881">
          <cell r="E881">
            <v>1840</v>
          </cell>
          <cell r="F881">
            <v>1.0001541</v>
          </cell>
        </row>
        <row r="882">
          <cell r="E882">
            <v>1841</v>
          </cell>
          <cell r="F882">
            <v>1.0001535075000001</v>
          </cell>
        </row>
        <row r="883">
          <cell r="E883">
            <v>1842</v>
          </cell>
          <cell r="F883">
            <v>1.0001529149999999</v>
          </cell>
        </row>
        <row r="884">
          <cell r="E884">
            <v>1843</v>
          </cell>
          <cell r="F884">
            <v>1.0001523225</v>
          </cell>
        </row>
        <row r="885">
          <cell r="E885">
            <v>1844</v>
          </cell>
          <cell r="F885">
            <v>1.00015173</v>
          </cell>
        </row>
        <row r="886">
          <cell r="E886">
            <v>1845</v>
          </cell>
          <cell r="F886">
            <v>1.0001511375000001</v>
          </cell>
        </row>
        <row r="887">
          <cell r="E887">
            <v>1846</v>
          </cell>
          <cell r="F887">
            <v>1.0001505449999999</v>
          </cell>
        </row>
        <row r="888">
          <cell r="E888">
            <v>1847</v>
          </cell>
          <cell r="F888">
            <v>1.0001499524999999</v>
          </cell>
        </row>
        <row r="889">
          <cell r="E889">
            <v>1848</v>
          </cell>
          <cell r="F889">
            <v>1.00014936</v>
          </cell>
        </row>
        <row r="890">
          <cell r="E890">
            <v>1849</v>
          </cell>
          <cell r="F890">
            <v>1.0001487675</v>
          </cell>
        </row>
        <row r="891">
          <cell r="E891">
            <v>1850</v>
          </cell>
          <cell r="F891">
            <v>1.0001481750000001</v>
          </cell>
        </row>
        <row r="892">
          <cell r="E892">
            <v>1851</v>
          </cell>
          <cell r="F892">
            <v>1.0001475824999999</v>
          </cell>
        </row>
        <row r="893">
          <cell r="E893">
            <v>1852</v>
          </cell>
          <cell r="F893">
            <v>1.00014699</v>
          </cell>
        </row>
        <row r="894">
          <cell r="E894">
            <v>1853</v>
          </cell>
          <cell r="F894">
            <v>1.0001463975</v>
          </cell>
        </row>
        <row r="895">
          <cell r="E895">
            <v>1854</v>
          </cell>
          <cell r="F895">
            <v>1.0001458050000001</v>
          </cell>
        </row>
        <row r="896">
          <cell r="E896">
            <v>1855</v>
          </cell>
          <cell r="F896">
            <v>1.0001452124999999</v>
          </cell>
        </row>
        <row r="897">
          <cell r="E897">
            <v>1856</v>
          </cell>
          <cell r="F897">
            <v>1.0001446199999999</v>
          </cell>
        </row>
        <row r="898">
          <cell r="E898">
            <v>1857</v>
          </cell>
          <cell r="F898">
            <v>1.0001440275</v>
          </cell>
        </row>
        <row r="899">
          <cell r="E899">
            <v>1858</v>
          </cell>
          <cell r="F899">
            <v>1.000143435</v>
          </cell>
        </row>
        <row r="900">
          <cell r="E900">
            <v>1859</v>
          </cell>
          <cell r="F900">
            <v>1.0001428425000001</v>
          </cell>
        </row>
        <row r="901">
          <cell r="E901">
            <v>1860</v>
          </cell>
          <cell r="F901">
            <v>1.0001422499999999</v>
          </cell>
        </row>
        <row r="902">
          <cell r="E902">
            <v>1861</v>
          </cell>
          <cell r="F902">
            <v>1.0001416574999999</v>
          </cell>
        </row>
        <row r="903">
          <cell r="E903">
            <v>1862</v>
          </cell>
          <cell r="F903">
            <v>1.000141065</v>
          </cell>
        </row>
        <row r="904">
          <cell r="E904">
            <v>1863</v>
          </cell>
          <cell r="F904">
            <v>1.0001404725</v>
          </cell>
        </row>
        <row r="905">
          <cell r="E905">
            <v>1864</v>
          </cell>
          <cell r="F905">
            <v>1.0001398800000001</v>
          </cell>
        </row>
        <row r="906">
          <cell r="E906">
            <v>1865</v>
          </cell>
          <cell r="F906">
            <v>1.0001392874999999</v>
          </cell>
        </row>
        <row r="907">
          <cell r="E907">
            <v>1866</v>
          </cell>
          <cell r="F907">
            <v>1.000138695</v>
          </cell>
        </row>
        <row r="908">
          <cell r="E908">
            <v>1867</v>
          </cell>
          <cell r="F908">
            <v>1.0001381025</v>
          </cell>
        </row>
        <row r="909">
          <cell r="E909">
            <v>1868</v>
          </cell>
          <cell r="F909">
            <v>1.0001375100000001</v>
          </cell>
        </row>
        <row r="910">
          <cell r="E910">
            <v>1869</v>
          </cell>
          <cell r="F910">
            <v>1.0001369174999999</v>
          </cell>
        </row>
        <row r="911">
          <cell r="E911">
            <v>1870</v>
          </cell>
          <cell r="F911">
            <v>1.0001363249999999</v>
          </cell>
        </row>
        <row r="912">
          <cell r="E912">
            <v>1871</v>
          </cell>
          <cell r="F912">
            <v>1.0001357325</v>
          </cell>
        </row>
        <row r="913">
          <cell r="E913">
            <v>1872</v>
          </cell>
          <cell r="F913">
            <v>1.00013514</v>
          </cell>
        </row>
        <row r="914">
          <cell r="E914">
            <v>1873</v>
          </cell>
          <cell r="F914">
            <v>1.0001345475000001</v>
          </cell>
        </row>
        <row r="915">
          <cell r="E915">
            <v>1874</v>
          </cell>
          <cell r="F915">
            <v>1.0001339549999999</v>
          </cell>
        </row>
        <row r="916">
          <cell r="E916">
            <v>1875</v>
          </cell>
          <cell r="F916">
            <v>1.0001333625</v>
          </cell>
        </row>
        <row r="917">
          <cell r="E917">
            <v>1876</v>
          </cell>
          <cell r="F917">
            <v>1.00013277</v>
          </cell>
        </row>
        <row r="918">
          <cell r="E918">
            <v>1877</v>
          </cell>
          <cell r="F918">
            <v>1.0001321775000001</v>
          </cell>
        </row>
        <row r="919">
          <cell r="E919">
            <v>1878</v>
          </cell>
          <cell r="F919">
            <v>1.0001315849999999</v>
          </cell>
        </row>
        <row r="920">
          <cell r="E920">
            <v>1879</v>
          </cell>
          <cell r="F920">
            <v>1.0001309924999999</v>
          </cell>
        </row>
        <row r="921">
          <cell r="E921">
            <v>1880</v>
          </cell>
          <cell r="F921">
            <v>1.0001304</v>
          </cell>
        </row>
        <row r="922">
          <cell r="E922">
            <v>1881</v>
          </cell>
          <cell r="F922">
            <v>1.0001298075</v>
          </cell>
        </row>
        <row r="923">
          <cell r="E923">
            <v>1882</v>
          </cell>
          <cell r="F923">
            <v>1.0001292150000001</v>
          </cell>
        </row>
        <row r="924">
          <cell r="E924">
            <v>1883</v>
          </cell>
          <cell r="F924">
            <v>1.0001286224999999</v>
          </cell>
        </row>
        <row r="925">
          <cell r="E925">
            <v>1884</v>
          </cell>
          <cell r="F925">
            <v>1.0001280299999999</v>
          </cell>
        </row>
        <row r="926">
          <cell r="E926">
            <v>1885</v>
          </cell>
          <cell r="F926">
            <v>1.0001274375</v>
          </cell>
        </row>
        <row r="927">
          <cell r="E927">
            <v>1886</v>
          </cell>
          <cell r="F927">
            <v>1.000126845</v>
          </cell>
        </row>
        <row r="928">
          <cell r="E928">
            <v>1887</v>
          </cell>
          <cell r="F928">
            <v>1.0001262525000001</v>
          </cell>
        </row>
        <row r="929">
          <cell r="E929">
            <v>1888</v>
          </cell>
          <cell r="F929">
            <v>1.0001256599999999</v>
          </cell>
        </row>
        <row r="930">
          <cell r="E930">
            <v>1889</v>
          </cell>
          <cell r="F930">
            <v>1.0001250675</v>
          </cell>
        </row>
        <row r="931">
          <cell r="E931">
            <v>1890</v>
          </cell>
          <cell r="F931">
            <v>1.000124475</v>
          </cell>
        </row>
        <row r="932">
          <cell r="E932">
            <v>1891</v>
          </cell>
          <cell r="F932">
            <v>1.0001238825000001</v>
          </cell>
        </row>
        <row r="933">
          <cell r="E933">
            <v>1892</v>
          </cell>
          <cell r="F933">
            <v>1.0001232899999999</v>
          </cell>
        </row>
        <row r="934">
          <cell r="E934">
            <v>1893</v>
          </cell>
          <cell r="F934">
            <v>1.0001226974999999</v>
          </cell>
        </row>
        <row r="935">
          <cell r="E935">
            <v>1894</v>
          </cell>
          <cell r="F935">
            <v>1.000122105</v>
          </cell>
        </row>
        <row r="936">
          <cell r="E936">
            <v>1895</v>
          </cell>
          <cell r="F936">
            <v>1.0001215125</v>
          </cell>
        </row>
        <row r="937">
          <cell r="E937">
            <v>1896</v>
          </cell>
          <cell r="F937">
            <v>1.0001209200000001</v>
          </cell>
        </row>
        <row r="938">
          <cell r="E938">
            <v>1897</v>
          </cell>
          <cell r="F938">
            <v>1.0001203274999999</v>
          </cell>
        </row>
        <row r="939">
          <cell r="E939">
            <v>1898</v>
          </cell>
          <cell r="F939">
            <v>1.000119735</v>
          </cell>
        </row>
        <row r="940">
          <cell r="E940">
            <v>1899</v>
          </cell>
          <cell r="F940">
            <v>1.0001191425</v>
          </cell>
        </row>
        <row r="941">
          <cell r="E941">
            <v>1900</v>
          </cell>
          <cell r="F941">
            <v>1.0001185500000001</v>
          </cell>
        </row>
        <row r="942">
          <cell r="E942">
            <v>1901</v>
          </cell>
          <cell r="F942">
            <v>1.0001179574999999</v>
          </cell>
        </row>
        <row r="943">
          <cell r="E943">
            <v>1902</v>
          </cell>
          <cell r="F943">
            <v>1.0001173649999999</v>
          </cell>
        </row>
        <row r="944">
          <cell r="E944">
            <v>1903</v>
          </cell>
          <cell r="F944">
            <v>1.0001167725</v>
          </cell>
        </row>
        <row r="945">
          <cell r="E945">
            <v>1904</v>
          </cell>
          <cell r="F945">
            <v>1.00011618</v>
          </cell>
        </row>
        <row r="946">
          <cell r="E946">
            <v>1905</v>
          </cell>
          <cell r="F946">
            <v>1.0001155875000001</v>
          </cell>
        </row>
        <row r="947">
          <cell r="E947">
            <v>1906</v>
          </cell>
          <cell r="F947">
            <v>1.0001149949999999</v>
          </cell>
        </row>
        <row r="948">
          <cell r="E948">
            <v>1907</v>
          </cell>
          <cell r="F948">
            <v>1.0001144024999999</v>
          </cell>
        </row>
        <row r="949">
          <cell r="E949">
            <v>1908</v>
          </cell>
          <cell r="F949">
            <v>1.00011381</v>
          </cell>
        </row>
        <row r="950">
          <cell r="E950">
            <v>1909</v>
          </cell>
          <cell r="F950">
            <v>1.0001132175</v>
          </cell>
        </row>
        <row r="951">
          <cell r="E951">
            <v>1910</v>
          </cell>
          <cell r="F951">
            <v>1.0001126250000001</v>
          </cell>
        </row>
        <row r="952">
          <cell r="E952">
            <v>1911</v>
          </cell>
          <cell r="F952">
            <v>1.0001120324999999</v>
          </cell>
        </row>
        <row r="953">
          <cell r="E953">
            <v>1912</v>
          </cell>
          <cell r="F953">
            <v>1.00011144</v>
          </cell>
        </row>
        <row r="954">
          <cell r="E954">
            <v>1913</v>
          </cell>
          <cell r="F954">
            <v>1.0001108475</v>
          </cell>
        </row>
        <row r="955">
          <cell r="E955">
            <v>1914</v>
          </cell>
          <cell r="F955">
            <v>1.0001102550000001</v>
          </cell>
        </row>
        <row r="956">
          <cell r="E956">
            <v>1915</v>
          </cell>
          <cell r="F956">
            <v>1.0001096624999999</v>
          </cell>
        </row>
        <row r="957">
          <cell r="E957">
            <v>1916</v>
          </cell>
          <cell r="F957">
            <v>1.0001090699999999</v>
          </cell>
        </row>
        <row r="958">
          <cell r="E958">
            <v>1917</v>
          </cell>
          <cell r="F958">
            <v>1.0001084775</v>
          </cell>
        </row>
        <row r="959">
          <cell r="E959">
            <v>1918</v>
          </cell>
          <cell r="F959">
            <v>1.000107885</v>
          </cell>
        </row>
        <row r="960">
          <cell r="E960">
            <v>1919</v>
          </cell>
          <cell r="F960">
            <v>1.0001072925000001</v>
          </cell>
        </row>
        <row r="961">
          <cell r="E961">
            <v>1920</v>
          </cell>
          <cell r="F961">
            <v>1.0001066999999999</v>
          </cell>
        </row>
        <row r="962">
          <cell r="E962">
            <v>1921</v>
          </cell>
          <cell r="F962">
            <v>1.0001061075</v>
          </cell>
        </row>
        <row r="963">
          <cell r="E963">
            <v>1922</v>
          </cell>
          <cell r="F963">
            <v>1.000105515</v>
          </cell>
        </row>
        <row r="964">
          <cell r="E964">
            <v>1923</v>
          </cell>
          <cell r="F964">
            <v>1.0001049225</v>
          </cell>
        </row>
        <row r="965">
          <cell r="E965">
            <v>1924</v>
          </cell>
          <cell r="F965">
            <v>1.0001043299999999</v>
          </cell>
        </row>
        <row r="966">
          <cell r="E966">
            <v>1925</v>
          </cell>
          <cell r="F966">
            <v>1.0001037374999999</v>
          </cell>
        </row>
        <row r="967">
          <cell r="E967">
            <v>1926</v>
          </cell>
          <cell r="F967">
            <v>1.000103145</v>
          </cell>
        </row>
        <row r="968">
          <cell r="E968">
            <v>1927</v>
          </cell>
          <cell r="F968">
            <v>1.0001025525</v>
          </cell>
        </row>
        <row r="969">
          <cell r="E969">
            <v>1928</v>
          </cell>
          <cell r="F969">
            <v>1.0001019600000001</v>
          </cell>
        </row>
        <row r="970">
          <cell r="E970">
            <v>1929</v>
          </cell>
          <cell r="F970">
            <v>1.0001013674999999</v>
          </cell>
        </row>
        <row r="971">
          <cell r="E971">
            <v>1930</v>
          </cell>
          <cell r="F971">
            <v>1.0001007749999999</v>
          </cell>
        </row>
        <row r="972">
          <cell r="E972">
            <v>1931</v>
          </cell>
          <cell r="F972">
            <v>1.0001001825</v>
          </cell>
        </row>
        <row r="973">
          <cell r="E973">
            <v>1932</v>
          </cell>
          <cell r="F973">
            <v>1.00009959</v>
          </cell>
        </row>
        <row r="974">
          <cell r="E974">
            <v>1933</v>
          </cell>
          <cell r="F974">
            <v>1.0000989975000001</v>
          </cell>
        </row>
        <row r="975">
          <cell r="E975">
            <v>1934</v>
          </cell>
          <cell r="F975">
            <v>1.0000984049999999</v>
          </cell>
        </row>
        <row r="976">
          <cell r="E976">
            <v>1935</v>
          </cell>
          <cell r="F976">
            <v>1.0000978125</v>
          </cell>
        </row>
        <row r="977">
          <cell r="E977">
            <v>1936</v>
          </cell>
          <cell r="F977">
            <v>1.00009722</v>
          </cell>
        </row>
        <row r="978">
          <cell r="E978">
            <v>1937</v>
          </cell>
          <cell r="F978">
            <v>1.0000966275000001</v>
          </cell>
        </row>
        <row r="979">
          <cell r="E979">
            <v>1938</v>
          </cell>
          <cell r="F979">
            <v>1.0000960349999999</v>
          </cell>
        </row>
        <row r="980">
          <cell r="E980">
            <v>1939</v>
          </cell>
          <cell r="F980">
            <v>1.0000954424999999</v>
          </cell>
        </row>
        <row r="981">
          <cell r="E981">
            <v>1940</v>
          </cell>
          <cell r="F981">
            <v>1.00009485</v>
          </cell>
        </row>
        <row r="982">
          <cell r="E982">
            <v>1941</v>
          </cell>
          <cell r="F982">
            <v>1.0000942575</v>
          </cell>
        </row>
        <row r="983">
          <cell r="E983">
            <v>1942</v>
          </cell>
          <cell r="F983">
            <v>1.0000936650000001</v>
          </cell>
        </row>
        <row r="984">
          <cell r="E984">
            <v>1943</v>
          </cell>
          <cell r="F984">
            <v>1.0000930724999999</v>
          </cell>
        </row>
        <row r="985">
          <cell r="E985">
            <v>1944</v>
          </cell>
          <cell r="F985">
            <v>1.00009248</v>
          </cell>
        </row>
        <row r="986">
          <cell r="E986">
            <v>1945</v>
          </cell>
          <cell r="F986">
            <v>1.0000918875</v>
          </cell>
        </row>
        <row r="987">
          <cell r="E987">
            <v>1946</v>
          </cell>
          <cell r="F987">
            <v>1.000091295</v>
          </cell>
        </row>
        <row r="988">
          <cell r="E988">
            <v>1947</v>
          </cell>
          <cell r="F988">
            <v>1.0000907025000001</v>
          </cell>
        </row>
        <row r="989">
          <cell r="E989">
            <v>1948</v>
          </cell>
          <cell r="F989">
            <v>1.0000901099999999</v>
          </cell>
        </row>
        <row r="990">
          <cell r="E990">
            <v>1949</v>
          </cell>
          <cell r="F990">
            <v>1.0000895175</v>
          </cell>
        </row>
        <row r="991">
          <cell r="E991">
            <v>1950</v>
          </cell>
          <cell r="F991">
            <v>1.000088925</v>
          </cell>
        </row>
        <row r="992">
          <cell r="E992">
            <v>1951</v>
          </cell>
          <cell r="F992">
            <v>1.0000883325000001</v>
          </cell>
        </row>
        <row r="993">
          <cell r="E993">
            <v>1952</v>
          </cell>
          <cell r="F993">
            <v>1.0000877399999999</v>
          </cell>
        </row>
        <row r="994">
          <cell r="E994">
            <v>1953</v>
          </cell>
          <cell r="F994">
            <v>1.0000871474999999</v>
          </cell>
        </row>
        <row r="995">
          <cell r="E995">
            <v>1954</v>
          </cell>
          <cell r="F995">
            <v>1.000086555</v>
          </cell>
        </row>
        <row r="996">
          <cell r="E996">
            <v>1955</v>
          </cell>
          <cell r="F996">
            <v>1.0000859625</v>
          </cell>
        </row>
        <row r="997">
          <cell r="E997">
            <v>1956</v>
          </cell>
          <cell r="F997">
            <v>1.0000853700000001</v>
          </cell>
        </row>
        <row r="998">
          <cell r="E998">
            <v>1957</v>
          </cell>
          <cell r="F998">
            <v>1.0000847774999999</v>
          </cell>
        </row>
        <row r="999">
          <cell r="E999">
            <v>1958</v>
          </cell>
          <cell r="F999">
            <v>1.000084185</v>
          </cell>
        </row>
        <row r="1000">
          <cell r="E1000">
            <v>1959</v>
          </cell>
          <cell r="F1000">
            <v>1.0000835925</v>
          </cell>
        </row>
        <row r="1001">
          <cell r="E1001">
            <v>1960</v>
          </cell>
          <cell r="F1001">
            <v>1.0000830000000001</v>
          </cell>
        </row>
        <row r="1002">
          <cell r="E1002">
            <v>1961</v>
          </cell>
          <cell r="F1002">
            <v>1.0000824074999999</v>
          </cell>
        </row>
        <row r="1003">
          <cell r="E1003">
            <v>1962</v>
          </cell>
          <cell r="F1003">
            <v>1.0000818149999999</v>
          </cell>
        </row>
        <row r="1004">
          <cell r="E1004">
            <v>1963</v>
          </cell>
          <cell r="F1004">
            <v>1.0000812225</v>
          </cell>
        </row>
        <row r="1005">
          <cell r="E1005">
            <v>1964</v>
          </cell>
          <cell r="F1005">
            <v>1.00008063</v>
          </cell>
        </row>
        <row r="1006">
          <cell r="E1006">
            <v>1965</v>
          </cell>
          <cell r="F1006">
            <v>1.0000800375000001</v>
          </cell>
        </row>
        <row r="1007">
          <cell r="E1007">
            <v>1966</v>
          </cell>
          <cell r="F1007">
            <v>1.0000794449999999</v>
          </cell>
        </row>
        <row r="1008">
          <cell r="E1008">
            <v>1967</v>
          </cell>
          <cell r="F1008">
            <v>1.0000788524999999</v>
          </cell>
        </row>
        <row r="1009">
          <cell r="E1009">
            <v>1968</v>
          </cell>
          <cell r="F1009">
            <v>1.00007826</v>
          </cell>
        </row>
        <row r="1010">
          <cell r="E1010">
            <v>1969</v>
          </cell>
          <cell r="F1010">
            <v>1.0000776675</v>
          </cell>
        </row>
        <row r="1011">
          <cell r="E1011">
            <v>1970</v>
          </cell>
          <cell r="F1011">
            <v>1.0000770750000001</v>
          </cell>
        </row>
        <row r="1012">
          <cell r="E1012">
            <v>1971</v>
          </cell>
          <cell r="F1012">
            <v>1.0000764824999999</v>
          </cell>
        </row>
        <row r="1013">
          <cell r="E1013">
            <v>1972</v>
          </cell>
          <cell r="F1013">
            <v>1.00007589</v>
          </cell>
        </row>
        <row r="1014">
          <cell r="E1014">
            <v>1973</v>
          </cell>
          <cell r="F1014">
            <v>1.0000752975</v>
          </cell>
        </row>
        <row r="1015">
          <cell r="E1015">
            <v>1974</v>
          </cell>
          <cell r="F1015">
            <v>1.0000747050000001</v>
          </cell>
        </row>
        <row r="1016">
          <cell r="E1016">
            <v>1975</v>
          </cell>
          <cell r="F1016">
            <v>1.0000741124999999</v>
          </cell>
        </row>
        <row r="1017">
          <cell r="E1017">
            <v>1976</v>
          </cell>
          <cell r="F1017">
            <v>1.0000735199999999</v>
          </cell>
        </row>
        <row r="1018">
          <cell r="E1018">
            <v>1977</v>
          </cell>
          <cell r="F1018">
            <v>1.0000729275</v>
          </cell>
        </row>
        <row r="1019">
          <cell r="E1019">
            <v>1978</v>
          </cell>
          <cell r="F1019">
            <v>1.000072335</v>
          </cell>
        </row>
        <row r="1020">
          <cell r="E1020">
            <v>1979</v>
          </cell>
          <cell r="F1020">
            <v>1.0000717425000001</v>
          </cell>
        </row>
        <row r="1021">
          <cell r="E1021">
            <v>1980</v>
          </cell>
          <cell r="F1021">
            <v>1.0000711499999999</v>
          </cell>
        </row>
        <row r="1022">
          <cell r="E1022">
            <v>1981</v>
          </cell>
          <cell r="F1022">
            <v>1.0000705575</v>
          </cell>
        </row>
        <row r="1023">
          <cell r="E1023">
            <v>1982</v>
          </cell>
          <cell r="F1023">
            <v>1.000069965</v>
          </cell>
        </row>
        <row r="1024">
          <cell r="E1024">
            <v>1983</v>
          </cell>
          <cell r="F1024">
            <v>1.0000693725000001</v>
          </cell>
        </row>
        <row r="1025">
          <cell r="E1025">
            <v>1984</v>
          </cell>
          <cell r="F1025">
            <v>1.0000687799999999</v>
          </cell>
        </row>
        <row r="1026">
          <cell r="E1026">
            <v>1985</v>
          </cell>
          <cell r="F1026">
            <v>1.0000681874999999</v>
          </cell>
        </row>
        <row r="1027">
          <cell r="E1027">
            <v>1986</v>
          </cell>
          <cell r="F1027">
            <v>1.000067595</v>
          </cell>
        </row>
        <row r="1028">
          <cell r="E1028">
            <v>1987</v>
          </cell>
          <cell r="F1028">
            <v>1.0000670025</v>
          </cell>
        </row>
        <row r="1029">
          <cell r="E1029">
            <v>1988</v>
          </cell>
          <cell r="F1029">
            <v>1.0000664100000001</v>
          </cell>
        </row>
        <row r="1030">
          <cell r="E1030">
            <v>1989</v>
          </cell>
          <cell r="F1030">
            <v>1.0000658174999999</v>
          </cell>
        </row>
        <row r="1031">
          <cell r="E1031">
            <v>1990</v>
          </cell>
          <cell r="F1031">
            <v>1.0000652249999999</v>
          </cell>
        </row>
        <row r="1032">
          <cell r="E1032">
            <v>1991</v>
          </cell>
          <cell r="F1032">
            <v>1.0000646325</v>
          </cell>
        </row>
        <row r="1033">
          <cell r="E1033">
            <v>1992</v>
          </cell>
          <cell r="F1033">
            <v>1.00006404</v>
          </cell>
        </row>
        <row r="1034">
          <cell r="E1034">
            <v>1993</v>
          </cell>
          <cell r="F1034">
            <v>1.0000634475000001</v>
          </cell>
        </row>
        <row r="1035">
          <cell r="E1035">
            <v>1994</v>
          </cell>
          <cell r="F1035">
            <v>1.0000628549999999</v>
          </cell>
        </row>
        <row r="1036">
          <cell r="E1036">
            <v>1995</v>
          </cell>
          <cell r="F1036">
            <v>1.0000622625</v>
          </cell>
        </row>
        <row r="1037">
          <cell r="E1037">
            <v>1996</v>
          </cell>
          <cell r="F1037">
            <v>1.00006167</v>
          </cell>
        </row>
        <row r="1038">
          <cell r="E1038">
            <v>1997</v>
          </cell>
          <cell r="F1038">
            <v>1.0000610775000001</v>
          </cell>
        </row>
        <row r="1039">
          <cell r="E1039">
            <v>1998</v>
          </cell>
          <cell r="F1039">
            <v>1.0000604849999999</v>
          </cell>
        </row>
        <row r="1040">
          <cell r="E1040">
            <v>1999</v>
          </cell>
          <cell r="F1040">
            <v>1.0000598924999999</v>
          </cell>
        </row>
        <row r="1041">
          <cell r="E1041">
            <v>2000</v>
          </cell>
          <cell r="F1041">
            <v>1.0000593</v>
          </cell>
        </row>
        <row r="1042">
          <cell r="E1042">
            <v>2001</v>
          </cell>
          <cell r="F1042">
            <v>1.0000590322</v>
          </cell>
        </row>
        <row r="1043">
          <cell r="E1043">
            <v>2002</v>
          </cell>
          <cell r="F1043">
            <v>1.0000587644000001</v>
          </cell>
        </row>
        <row r="1044">
          <cell r="E1044">
            <v>2003</v>
          </cell>
          <cell r="F1044">
            <v>1.0000584965999999</v>
          </cell>
        </row>
        <row r="1045">
          <cell r="E1045">
            <v>2004</v>
          </cell>
          <cell r="F1045">
            <v>1.0000582287999999</v>
          </cell>
        </row>
        <row r="1046">
          <cell r="E1046">
            <v>2005</v>
          </cell>
          <cell r="F1046">
            <v>1.000057961</v>
          </cell>
        </row>
        <row r="1047">
          <cell r="E1047">
            <v>2006</v>
          </cell>
          <cell r="F1047">
            <v>1.0000576932</v>
          </cell>
        </row>
        <row r="1048">
          <cell r="E1048">
            <v>2007</v>
          </cell>
          <cell r="F1048">
            <v>1.0000574254000001</v>
          </cell>
        </row>
        <row r="1049">
          <cell r="E1049">
            <v>2008</v>
          </cell>
          <cell r="F1049">
            <v>1.0000571575999999</v>
          </cell>
        </row>
        <row r="1050">
          <cell r="E1050">
            <v>2009</v>
          </cell>
          <cell r="F1050">
            <v>1.0000568898</v>
          </cell>
        </row>
        <row r="1051">
          <cell r="E1051">
            <v>2010</v>
          </cell>
          <cell r="F1051">
            <v>1.000056622</v>
          </cell>
        </row>
        <row r="1052">
          <cell r="E1052">
            <v>2011</v>
          </cell>
          <cell r="F1052">
            <v>1.0000563542000001</v>
          </cell>
        </row>
        <row r="1053">
          <cell r="E1053">
            <v>2012</v>
          </cell>
          <cell r="F1053">
            <v>1.0000560863999999</v>
          </cell>
        </row>
        <row r="1054">
          <cell r="E1054">
            <v>2013</v>
          </cell>
          <cell r="F1054">
            <v>1.0000558185999999</v>
          </cell>
        </row>
        <row r="1055">
          <cell r="E1055">
            <v>2014</v>
          </cell>
          <cell r="F1055">
            <v>1.0000555508</v>
          </cell>
        </row>
        <row r="1056">
          <cell r="E1056">
            <v>2015</v>
          </cell>
          <cell r="F1056">
            <v>1.000055283</v>
          </cell>
        </row>
        <row r="1057">
          <cell r="E1057">
            <v>2016</v>
          </cell>
          <cell r="F1057">
            <v>1.0000550152000001</v>
          </cell>
        </row>
        <row r="1058">
          <cell r="E1058">
            <v>2017</v>
          </cell>
          <cell r="F1058">
            <v>1.0000547473999999</v>
          </cell>
        </row>
        <row r="1059">
          <cell r="E1059">
            <v>2018</v>
          </cell>
          <cell r="F1059">
            <v>1.0000544795999999</v>
          </cell>
        </row>
        <row r="1060">
          <cell r="E1060">
            <v>2019</v>
          </cell>
          <cell r="F1060">
            <v>1.0000542118</v>
          </cell>
        </row>
        <row r="1061">
          <cell r="E1061">
            <v>2020</v>
          </cell>
          <cell r="F1061">
            <v>1.000053944</v>
          </cell>
        </row>
        <row r="1062">
          <cell r="E1062">
            <v>2021</v>
          </cell>
          <cell r="F1062">
            <v>1.0000536762000001</v>
          </cell>
        </row>
        <row r="1063">
          <cell r="E1063">
            <v>2022</v>
          </cell>
          <cell r="F1063">
            <v>1.0000534083999999</v>
          </cell>
        </row>
        <row r="1064">
          <cell r="E1064">
            <v>2023</v>
          </cell>
          <cell r="F1064">
            <v>1.0000531405999999</v>
          </cell>
        </row>
        <row r="1065">
          <cell r="E1065">
            <v>2024</v>
          </cell>
          <cell r="F1065">
            <v>1.0000528728</v>
          </cell>
        </row>
        <row r="1066">
          <cell r="E1066">
            <v>2025</v>
          </cell>
          <cell r="F1066">
            <v>1.000052605</v>
          </cell>
        </row>
        <row r="1067">
          <cell r="E1067">
            <v>2026</v>
          </cell>
          <cell r="F1067">
            <v>1.0000523372000001</v>
          </cell>
        </row>
        <row r="1068">
          <cell r="E1068">
            <v>2027</v>
          </cell>
          <cell r="F1068">
            <v>1.0000520693999999</v>
          </cell>
        </row>
        <row r="1069">
          <cell r="E1069">
            <v>2028</v>
          </cell>
          <cell r="F1069">
            <v>1.0000518016</v>
          </cell>
        </row>
        <row r="1070">
          <cell r="E1070">
            <v>2029</v>
          </cell>
          <cell r="F1070">
            <v>1.0000515338</v>
          </cell>
        </row>
        <row r="1071">
          <cell r="E1071">
            <v>2030</v>
          </cell>
          <cell r="F1071">
            <v>1.000051266</v>
          </cell>
        </row>
        <row r="1072">
          <cell r="E1072">
            <v>2031</v>
          </cell>
          <cell r="F1072">
            <v>1.0000509981999999</v>
          </cell>
        </row>
        <row r="1073">
          <cell r="E1073">
            <v>2032</v>
          </cell>
          <cell r="F1073">
            <v>1.0000507303999999</v>
          </cell>
        </row>
        <row r="1074">
          <cell r="E1074">
            <v>2033</v>
          </cell>
          <cell r="F1074">
            <v>1.0000504626</v>
          </cell>
        </row>
        <row r="1075">
          <cell r="E1075">
            <v>2034</v>
          </cell>
          <cell r="F1075">
            <v>1.0000501948</v>
          </cell>
        </row>
        <row r="1076">
          <cell r="E1076">
            <v>2035</v>
          </cell>
          <cell r="F1076">
            <v>1.0000499270000001</v>
          </cell>
        </row>
        <row r="1077">
          <cell r="E1077">
            <v>2036</v>
          </cell>
          <cell r="F1077">
            <v>1.0000496591999999</v>
          </cell>
        </row>
        <row r="1078">
          <cell r="E1078">
            <v>2037</v>
          </cell>
          <cell r="F1078">
            <v>1.0000493913999999</v>
          </cell>
        </row>
        <row r="1079">
          <cell r="E1079">
            <v>2038</v>
          </cell>
          <cell r="F1079">
            <v>1.0000491236</v>
          </cell>
        </row>
        <row r="1080">
          <cell r="E1080">
            <v>2039</v>
          </cell>
          <cell r="F1080">
            <v>1.0000488558</v>
          </cell>
        </row>
        <row r="1081">
          <cell r="E1081">
            <v>2040</v>
          </cell>
          <cell r="F1081">
            <v>1.0000485880000001</v>
          </cell>
        </row>
        <row r="1082">
          <cell r="E1082">
            <v>2041</v>
          </cell>
          <cell r="F1082">
            <v>1.0000483201999999</v>
          </cell>
        </row>
        <row r="1083">
          <cell r="E1083">
            <v>2042</v>
          </cell>
          <cell r="F1083">
            <v>1.0000480523999999</v>
          </cell>
        </row>
        <row r="1084">
          <cell r="E1084">
            <v>2043</v>
          </cell>
          <cell r="F1084">
            <v>1.0000477846</v>
          </cell>
        </row>
        <row r="1085">
          <cell r="E1085">
            <v>2044</v>
          </cell>
          <cell r="F1085">
            <v>1.0000475168</v>
          </cell>
        </row>
        <row r="1086">
          <cell r="E1086">
            <v>2045</v>
          </cell>
          <cell r="F1086">
            <v>1.0000472490000001</v>
          </cell>
        </row>
        <row r="1087">
          <cell r="E1087">
            <v>2046</v>
          </cell>
          <cell r="F1087">
            <v>1.0000469811999999</v>
          </cell>
        </row>
        <row r="1088">
          <cell r="E1088">
            <v>2047</v>
          </cell>
          <cell r="F1088">
            <v>1.0000467134</v>
          </cell>
        </row>
        <row r="1089">
          <cell r="E1089">
            <v>2048</v>
          </cell>
          <cell r="F1089">
            <v>1.0000464456</v>
          </cell>
        </row>
        <row r="1090">
          <cell r="E1090">
            <v>2049</v>
          </cell>
          <cell r="F1090">
            <v>1.0000461778</v>
          </cell>
        </row>
        <row r="1091">
          <cell r="E1091">
            <v>2050</v>
          </cell>
          <cell r="F1091">
            <v>1.0000459099999999</v>
          </cell>
        </row>
        <row r="1092">
          <cell r="E1092">
            <v>2051</v>
          </cell>
          <cell r="F1092">
            <v>1.0000456421999999</v>
          </cell>
        </row>
        <row r="1093">
          <cell r="E1093">
            <v>2052</v>
          </cell>
          <cell r="F1093">
            <v>1.0000453744</v>
          </cell>
        </row>
        <row r="1094">
          <cell r="E1094">
            <v>2053</v>
          </cell>
          <cell r="F1094">
            <v>1.0000451066</v>
          </cell>
        </row>
        <row r="1095">
          <cell r="E1095">
            <v>2054</v>
          </cell>
          <cell r="F1095">
            <v>1.0000448388000001</v>
          </cell>
        </row>
        <row r="1096">
          <cell r="E1096">
            <v>2055</v>
          </cell>
          <cell r="F1096">
            <v>1.0000445709999999</v>
          </cell>
        </row>
        <row r="1097">
          <cell r="E1097">
            <v>2056</v>
          </cell>
          <cell r="F1097">
            <v>1.0000443031999999</v>
          </cell>
        </row>
        <row r="1098">
          <cell r="E1098">
            <v>2057</v>
          </cell>
          <cell r="F1098">
            <v>1.0000440354</v>
          </cell>
        </row>
        <row r="1099">
          <cell r="E1099">
            <v>2058</v>
          </cell>
          <cell r="F1099">
            <v>1.0000437676</v>
          </cell>
        </row>
        <row r="1100">
          <cell r="E1100">
            <v>2059</v>
          </cell>
          <cell r="F1100">
            <v>1.0000434998000001</v>
          </cell>
        </row>
        <row r="1101">
          <cell r="E1101">
            <v>2060</v>
          </cell>
          <cell r="F1101">
            <v>1.0000432319999999</v>
          </cell>
        </row>
        <row r="1102">
          <cell r="E1102">
            <v>2061</v>
          </cell>
          <cell r="F1102">
            <v>1.0000429641999999</v>
          </cell>
        </row>
        <row r="1103">
          <cell r="E1103">
            <v>2062</v>
          </cell>
          <cell r="F1103">
            <v>1.0000426964</v>
          </cell>
        </row>
        <row r="1104">
          <cell r="E1104">
            <v>2063</v>
          </cell>
          <cell r="F1104">
            <v>1.0000424286</v>
          </cell>
        </row>
        <row r="1105">
          <cell r="E1105">
            <v>2064</v>
          </cell>
          <cell r="F1105">
            <v>1.0000421608000001</v>
          </cell>
        </row>
        <row r="1106">
          <cell r="E1106">
            <v>2065</v>
          </cell>
          <cell r="F1106">
            <v>1.0000418929999999</v>
          </cell>
        </row>
        <row r="1107">
          <cell r="E1107">
            <v>2066</v>
          </cell>
          <cell r="F1107">
            <v>1.0000416252</v>
          </cell>
        </row>
        <row r="1108">
          <cell r="E1108">
            <v>2067</v>
          </cell>
          <cell r="F1108">
            <v>1.0000413574</v>
          </cell>
        </row>
        <row r="1109">
          <cell r="E1109">
            <v>2068</v>
          </cell>
          <cell r="F1109">
            <v>1.0000410896</v>
          </cell>
        </row>
        <row r="1110">
          <cell r="E1110">
            <v>2069</v>
          </cell>
          <cell r="F1110">
            <v>1.0000408218000001</v>
          </cell>
        </row>
        <row r="1111">
          <cell r="E1111">
            <v>2070</v>
          </cell>
          <cell r="F1111">
            <v>1.0000405539999999</v>
          </cell>
        </row>
        <row r="1112">
          <cell r="E1112">
            <v>2071</v>
          </cell>
          <cell r="F1112">
            <v>1.0000402862</v>
          </cell>
        </row>
        <row r="1113">
          <cell r="E1113">
            <v>2072</v>
          </cell>
          <cell r="F1113">
            <v>1.0000400184</v>
          </cell>
        </row>
        <row r="1114">
          <cell r="E1114">
            <v>2073</v>
          </cell>
          <cell r="F1114">
            <v>1.0000397506000001</v>
          </cell>
        </row>
        <row r="1115">
          <cell r="E1115">
            <v>2074</v>
          </cell>
          <cell r="F1115">
            <v>1.0000394827999999</v>
          </cell>
        </row>
        <row r="1116">
          <cell r="E1116">
            <v>2075</v>
          </cell>
          <cell r="F1116">
            <v>1.0000392149999999</v>
          </cell>
        </row>
        <row r="1117">
          <cell r="E1117">
            <v>2076</v>
          </cell>
          <cell r="F1117">
            <v>1.0000389472</v>
          </cell>
        </row>
        <row r="1118">
          <cell r="E1118">
            <v>2077</v>
          </cell>
          <cell r="F1118">
            <v>1.0000386794</v>
          </cell>
        </row>
        <row r="1119">
          <cell r="E1119">
            <v>2078</v>
          </cell>
          <cell r="F1119">
            <v>1.0000384116000001</v>
          </cell>
        </row>
        <row r="1120">
          <cell r="E1120">
            <v>2079</v>
          </cell>
          <cell r="F1120">
            <v>1.0000381437999999</v>
          </cell>
        </row>
        <row r="1121">
          <cell r="E1121">
            <v>2080</v>
          </cell>
          <cell r="F1121">
            <v>1.0000378759999999</v>
          </cell>
        </row>
        <row r="1122">
          <cell r="E1122">
            <v>2081</v>
          </cell>
          <cell r="F1122">
            <v>1.0000376082</v>
          </cell>
        </row>
        <row r="1123">
          <cell r="E1123">
            <v>2082</v>
          </cell>
          <cell r="F1123">
            <v>1.0000373404</v>
          </cell>
        </row>
        <row r="1124">
          <cell r="E1124">
            <v>2083</v>
          </cell>
          <cell r="F1124">
            <v>1.0000370726000001</v>
          </cell>
        </row>
        <row r="1125">
          <cell r="E1125">
            <v>2084</v>
          </cell>
          <cell r="F1125">
            <v>1.0000368047999999</v>
          </cell>
        </row>
        <row r="1126">
          <cell r="E1126">
            <v>2085</v>
          </cell>
          <cell r="F1126">
            <v>1.0000365369999999</v>
          </cell>
        </row>
        <row r="1127">
          <cell r="E1127">
            <v>2086</v>
          </cell>
          <cell r="F1127">
            <v>1.0000362692</v>
          </cell>
        </row>
        <row r="1128">
          <cell r="E1128">
            <v>2087</v>
          </cell>
          <cell r="F1128">
            <v>1.0000360014</v>
          </cell>
        </row>
        <row r="1129">
          <cell r="E1129">
            <v>2088</v>
          </cell>
          <cell r="F1129">
            <v>1.0000357336000001</v>
          </cell>
        </row>
        <row r="1130">
          <cell r="E1130">
            <v>2089</v>
          </cell>
          <cell r="F1130">
            <v>1.0000354657999999</v>
          </cell>
        </row>
        <row r="1131">
          <cell r="E1131">
            <v>2090</v>
          </cell>
          <cell r="F1131">
            <v>1.000035198</v>
          </cell>
        </row>
        <row r="1132">
          <cell r="E1132">
            <v>2091</v>
          </cell>
          <cell r="F1132">
            <v>1.0000349302</v>
          </cell>
        </row>
        <row r="1133">
          <cell r="E1133">
            <v>2092</v>
          </cell>
          <cell r="F1133">
            <v>1.0000346624000001</v>
          </cell>
        </row>
        <row r="1134">
          <cell r="E1134">
            <v>2093</v>
          </cell>
          <cell r="F1134">
            <v>1.0000343945999999</v>
          </cell>
        </row>
        <row r="1135">
          <cell r="E1135">
            <v>2094</v>
          </cell>
          <cell r="F1135">
            <v>1.0000341267999999</v>
          </cell>
        </row>
        <row r="1136">
          <cell r="E1136">
            <v>2095</v>
          </cell>
          <cell r="F1136">
            <v>1.000033859</v>
          </cell>
        </row>
        <row r="1137">
          <cell r="E1137">
            <v>2096</v>
          </cell>
          <cell r="F1137">
            <v>1.0000335912</v>
          </cell>
        </row>
        <row r="1138">
          <cell r="E1138">
            <v>2097</v>
          </cell>
          <cell r="F1138">
            <v>1.0000333234000001</v>
          </cell>
        </row>
        <row r="1139">
          <cell r="E1139">
            <v>2098</v>
          </cell>
          <cell r="F1139">
            <v>1.0000330555999999</v>
          </cell>
        </row>
        <row r="1140">
          <cell r="E1140">
            <v>2099</v>
          </cell>
          <cell r="F1140">
            <v>1.0000327877999999</v>
          </cell>
        </row>
        <row r="1141">
          <cell r="E1141">
            <v>2100</v>
          </cell>
          <cell r="F1141">
            <v>1.00003252</v>
          </cell>
        </row>
        <row r="1142">
          <cell r="E1142">
            <v>2101</v>
          </cell>
          <cell r="F1142">
            <v>1.0000322522</v>
          </cell>
        </row>
        <row r="1143">
          <cell r="E1143">
            <v>2102</v>
          </cell>
          <cell r="F1143">
            <v>1.0000319844000001</v>
          </cell>
        </row>
        <row r="1144">
          <cell r="E1144">
            <v>2103</v>
          </cell>
          <cell r="F1144">
            <v>1.0000317165999999</v>
          </cell>
        </row>
        <row r="1145">
          <cell r="E1145">
            <v>2104</v>
          </cell>
          <cell r="F1145">
            <v>1.0000314487999999</v>
          </cell>
        </row>
        <row r="1146">
          <cell r="E1146">
            <v>2105</v>
          </cell>
          <cell r="F1146">
            <v>1.000031181</v>
          </cell>
        </row>
        <row r="1147">
          <cell r="E1147">
            <v>2106</v>
          </cell>
          <cell r="F1147">
            <v>1.0000309132</v>
          </cell>
        </row>
        <row r="1148">
          <cell r="E1148">
            <v>2107</v>
          </cell>
          <cell r="F1148">
            <v>1.0000306454000001</v>
          </cell>
        </row>
        <row r="1149">
          <cell r="E1149">
            <v>2108</v>
          </cell>
          <cell r="F1149">
            <v>1.0000303775999999</v>
          </cell>
        </row>
        <row r="1150">
          <cell r="E1150">
            <v>2109</v>
          </cell>
          <cell r="F1150">
            <v>1.0000301098</v>
          </cell>
        </row>
        <row r="1151">
          <cell r="E1151">
            <v>2110</v>
          </cell>
          <cell r="F1151">
            <v>1.000029842</v>
          </cell>
        </row>
        <row r="1152">
          <cell r="E1152">
            <v>2111</v>
          </cell>
          <cell r="F1152">
            <v>1.0000295742</v>
          </cell>
        </row>
        <row r="1153">
          <cell r="E1153">
            <v>2112</v>
          </cell>
          <cell r="F1153">
            <v>1.0000293063999999</v>
          </cell>
        </row>
        <row r="1154">
          <cell r="E1154">
            <v>2113</v>
          </cell>
          <cell r="F1154">
            <v>1.0000290385999999</v>
          </cell>
        </row>
        <row r="1155">
          <cell r="E1155">
            <v>2114</v>
          </cell>
          <cell r="F1155">
            <v>1.0000287708</v>
          </cell>
        </row>
        <row r="1156">
          <cell r="E1156">
            <v>2115</v>
          </cell>
          <cell r="F1156">
            <v>1.000028503</v>
          </cell>
        </row>
        <row r="1157">
          <cell r="E1157">
            <v>2116</v>
          </cell>
          <cell r="F1157">
            <v>1.0000282352000001</v>
          </cell>
        </row>
        <row r="1158">
          <cell r="E1158">
            <v>2117</v>
          </cell>
          <cell r="F1158">
            <v>1.0000279673999999</v>
          </cell>
        </row>
        <row r="1159">
          <cell r="E1159">
            <v>2118</v>
          </cell>
          <cell r="F1159">
            <v>1.0000276995999999</v>
          </cell>
        </row>
        <row r="1160">
          <cell r="E1160">
            <v>2119</v>
          </cell>
          <cell r="F1160">
            <v>1.0000274318</v>
          </cell>
        </row>
        <row r="1161">
          <cell r="E1161">
            <v>2120</v>
          </cell>
          <cell r="F1161">
            <v>1.000027164</v>
          </cell>
        </row>
        <row r="1162">
          <cell r="E1162">
            <v>2121</v>
          </cell>
          <cell r="F1162">
            <v>1.0000268962000001</v>
          </cell>
        </row>
        <row r="1163">
          <cell r="E1163">
            <v>2122</v>
          </cell>
          <cell r="F1163">
            <v>1.0000266283999999</v>
          </cell>
        </row>
        <row r="1164">
          <cell r="E1164">
            <v>2123</v>
          </cell>
          <cell r="F1164">
            <v>1.0000263605999999</v>
          </cell>
        </row>
        <row r="1165">
          <cell r="E1165">
            <v>2124</v>
          </cell>
          <cell r="F1165">
            <v>1.0000260928</v>
          </cell>
        </row>
        <row r="1166">
          <cell r="E1166">
            <v>2125</v>
          </cell>
          <cell r="F1166">
            <v>1.000025825</v>
          </cell>
        </row>
        <row r="1167">
          <cell r="E1167">
            <v>2126</v>
          </cell>
          <cell r="F1167">
            <v>1.0000255572000001</v>
          </cell>
        </row>
        <row r="1168">
          <cell r="E1168">
            <v>2127</v>
          </cell>
          <cell r="F1168">
            <v>1.0000252893999999</v>
          </cell>
        </row>
        <row r="1169">
          <cell r="E1169">
            <v>2128</v>
          </cell>
          <cell r="F1169">
            <v>1.0000250216</v>
          </cell>
        </row>
        <row r="1170">
          <cell r="E1170">
            <v>2129</v>
          </cell>
          <cell r="F1170">
            <v>1.0000247538</v>
          </cell>
        </row>
        <row r="1171">
          <cell r="E1171">
            <v>2130</v>
          </cell>
          <cell r="F1171">
            <v>1.000024486</v>
          </cell>
        </row>
        <row r="1172">
          <cell r="E1172">
            <v>2131</v>
          </cell>
          <cell r="F1172">
            <v>1.0000242181999999</v>
          </cell>
        </row>
        <row r="1173">
          <cell r="E1173">
            <v>2132</v>
          </cell>
          <cell r="F1173">
            <v>1.0000239503999999</v>
          </cell>
        </row>
        <row r="1174">
          <cell r="E1174">
            <v>2133</v>
          </cell>
          <cell r="F1174">
            <v>1.0000236826</v>
          </cell>
        </row>
        <row r="1175">
          <cell r="E1175">
            <v>2134</v>
          </cell>
          <cell r="F1175">
            <v>1.0000234148</v>
          </cell>
        </row>
        <row r="1176">
          <cell r="E1176">
            <v>2135</v>
          </cell>
          <cell r="F1176">
            <v>1.0000231470000001</v>
          </cell>
        </row>
        <row r="1177">
          <cell r="E1177">
            <v>2136</v>
          </cell>
          <cell r="F1177">
            <v>1.0000228791999999</v>
          </cell>
        </row>
        <row r="1178">
          <cell r="E1178">
            <v>2137</v>
          </cell>
          <cell r="F1178">
            <v>1.0000226113999999</v>
          </cell>
        </row>
        <row r="1179">
          <cell r="E1179">
            <v>2138</v>
          </cell>
          <cell r="F1179">
            <v>1.0000223436</v>
          </cell>
        </row>
        <row r="1180">
          <cell r="E1180">
            <v>2139</v>
          </cell>
          <cell r="F1180">
            <v>1.0000220758</v>
          </cell>
        </row>
        <row r="1181">
          <cell r="E1181">
            <v>2140</v>
          </cell>
          <cell r="F1181">
            <v>1.0000218080000001</v>
          </cell>
        </row>
        <row r="1182">
          <cell r="E1182">
            <v>2141</v>
          </cell>
          <cell r="F1182">
            <v>1.0000215401999999</v>
          </cell>
        </row>
        <row r="1183">
          <cell r="E1183">
            <v>2142</v>
          </cell>
          <cell r="F1183">
            <v>1.0000212723999999</v>
          </cell>
        </row>
        <row r="1184">
          <cell r="E1184">
            <v>2143</v>
          </cell>
          <cell r="F1184">
            <v>1.0000210046</v>
          </cell>
        </row>
        <row r="1185">
          <cell r="E1185">
            <v>2144</v>
          </cell>
          <cell r="F1185">
            <v>1.0000207368</v>
          </cell>
        </row>
        <row r="1186">
          <cell r="E1186">
            <v>2145</v>
          </cell>
          <cell r="F1186">
            <v>1.0000204690000001</v>
          </cell>
        </row>
        <row r="1187">
          <cell r="E1187">
            <v>2146</v>
          </cell>
          <cell r="F1187">
            <v>1.0000202011999999</v>
          </cell>
        </row>
        <row r="1188">
          <cell r="E1188">
            <v>2147</v>
          </cell>
          <cell r="F1188">
            <v>1.0000199333999999</v>
          </cell>
        </row>
        <row r="1189">
          <cell r="E1189">
            <v>2148</v>
          </cell>
          <cell r="F1189">
            <v>1.0000196656</v>
          </cell>
        </row>
        <row r="1190">
          <cell r="E1190">
            <v>2149</v>
          </cell>
          <cell r="F1190">
            <v>1.0000193978</v>
          </cell>
        </row>
        <row r="1191">
          <cell r="E1191">
            <v>2150</v>
          </cell>
          <cell r="F1191">
            <v>1.0000191300000001</v>
          </cell>
        </row>
        <row r="1192">
          <cell r="E1192">
            <v>2151</v>
          </cell>
          <cell r="F1192">
            <v>1.0000188621999999</v>
          </cell>
        </row>
        <row r="1193">
          <cell r="E1193">
            <v>2152</v>
          </cell>
          <cell r="F1193">
            <v>1.0000185944</v>
          </cell>
        </row>
        <row r="1194">
          <cell r="E1194">
            <v>2153</v>
          </cell>
          <cell r="F1194">
            <v>1.0000183266</v>
          </cell>
        </row>
        <row r="1195">
          <cell r="E1195">
            <v>2154</v>
          </cell>
          <cell r="F1195">
            <v>1.0000180588000001</v>
          </cell>
        </row>
        <row r="1196">
          <cell r="E1196">
            <v>2155</v>
          </cell>
          <cell r="F1196">
            <v>1.0000177909999999</v>
          </cell>
        </row>
        <row r="1197">
          <cell r="E1197">
            <v>2156</v>
          </cell>
          <cell r="F1197">
            <v>1.0000175231999999</v>
          </cell>
        </row>
        <row r="1198">
          <cell r="E1198">
            <v>2157</v>
          </cell>
          <cell r="F1198">
            <v>1.0000172554</v>
          </cell>
        </row>
        <row r="1199">
          <cell r="E1199">
            <v>2158</v>
          </cell>
          <cell r="F1199">
            <v>1.0000169876</v>
          </cell>
        </row>
        <row r="1200">
          <cell r="E1200">
            <v>2159</v>
          </cell>
          <cell r="F1200">
            <v>1.0000167198000001</v>
          </cell>
        </row>
        <row r="1201">
          <cell r="E1201">
            <v>2160</v>
          </cell>
          <cell r="F1201">
            <v>1.0000164519999999</v>
          </cell>
        </row>
        <row r="1202">
          <cell r="E1202">
            <v>2161</v>
          </cell>
          <cell r="F1202">
            <v>1.0000161841999999</v>
          </cell>
        </row>
        <row r="1203">
          <cell r="E1203">
            <v>2162</v>
          </cell>
          <cell r="F1203">
            <v>1.0000159164</v>
          </cell>
        </row>
        <row r="1204">
          <cell r="E1204">
            <v>2163</v>
          </cell>
          <cell r="F1204">
            <v>1.0000156486</v>
          </cell>
        </row>
        <row r="1205">
          <cell r="E1205">
            <v>2164</v>
          </cell>
          <cell r="F1205">
            <v>1.0000153808000001</v>
          </cell>
        </row>
        <row r="1206">
          <cell r="E1206">
            <v>2165</v>
          </cell>
          <cell r="F1206">
            <v>1.0000151129999999</v>
          </cell>
        </row>
        <row r="1207">
          <cell r="E1207">
            <v>2166</v>
          </cell>
          <cell r="F1207">
            <v>1.0000148451999999</v>
          </cell>
        </row>
        <row r="1208">
          <cell r="E1208">
            <v>2167</v>
          </cell>
          <cell r="F1208">
            <v>1.0000145774</v>
          </cell>
        </row>
        <row r="1209">
          <cell r="E1209">
            <v>2168</v>
          </cell>
          <cell r="F1209">
            <v>1.0000143096</v>
          </cell>
        </row>
        <row r="1210">
          <cell r="E1210">
            <v>2169</v>
          </cell>
          <cell r="F1210">
            <v>1.0000140418000001</v>
          </cell>
        </row>
        <row r="1211">
          <cell r="E1211">
            <v>2170</v>
          </cell>
          <cell r="F1211">
            <v>1.0000137739999999</v>
          </cell>
        </row>
        <row r="1212">
          <cell r="E1212">
            <v>2171</v>
          </cell>
          <cell r="F1212">
            <v>1.0000135062</v>
          </cell>
        </row>
        <row r="1213">
          <cell r="E1213">
            <v>2172</v>
          </cell>
          <cell r="F1213">
            <v>1.0000132384</v>
          </cell>
        </row>
        <row r="1214">
          <cell r="E1214">
            <v>2173</v>
          </cell>
          <cell r="F1214">
            <v>1.0000129706000001</v>
          </cell>
        </row>
        <row r="1215">
          <cell r="E1215">
            <v>2174</v>
          </cell>
          <cell r="F1215">
            <v>1.0000127027999999</v>
          </cell>
        </row>
        <row r="1216">
          <cell r="E1216">
            <v>2175</v>
          </cell>
          <cell r="F1216">
            <v>1.0000124349999999</v>
          </cell>
        </row>
        <row r="1217">
          <cell r="E1217">
            <v>2176</v>
          </cell>
          <cell r="F1217">
            <v>1.0000121672</v>
          </cell>
        </row>
        <row r="1218">
          <cell r="E1218">
            <v>2177</v>
          </cell>
          <cell r="F1218">
            <v>1.0000118994</v>
          </cell>
        </row>
        <row r="1219">
          <cell r="E1219">
            <v>2178</v>
          </cell>
          <cell r="F1219">
            <v>1.0000116316000001</v>
          </cell>
        </row>
        <row r="1220">
          <cell r="E1220">
            <v>2179</v>
          </cell>
          <cell r="F1220">
            <v>1.0000113637999999</v>
          </cell>
        </row>
        <row r="1221">
          <cell r="E1221">
            <v>2180</v>
          </cell>
          <cell r="F1221">
            <v>1.0000110959999999</v>
          </cell>
        </row>
        <row r="1222">
          <cell r="E1222">
            <v>2181</v>
          </cell>
          <cell r="F1222">
            <v>1.0000108282</v>
          </cell>
        </row>
        <row r="1223">
          <cell r="E1223">
            <v>2182</v>
          </cell>
          <cell r="F1223">
            <v>1.0000105604</v>
          </cell>
        </row>
        <row r="1224">
          <cell r="E1224">
            <v>2183</v>
          </cell>
          <cell r="F1224">
            <v>1.0000102926000001</v>
          </cell>
        </row>
        <row r="1225">
          <cell r="E1225">
            <v>2184</v>
          </cell>
          <cell r="F1225">
            <v>1.0000100247999999</v>
          </cell>
        </row>
        <row r="1226">
          <cell r="E1226">
            <v>2185</v>
          </cell>
          <cell r="F1226">
            <v>1.0000097569999999</v>
          </cell>
        </row>
        <row r="1227">
          <cell r="E1227">
            <v>2186</v>
          </cell>
          <cell r="F1227">
            <v>1.0000094892</v>
          </cell>
        </row>
        <row r="1228">
          <cell r="E1228">
            <v>2187</v>
          </cell>
          <cell r="F1228">
            <v>1.0000092214</v>
          </cell>
        </row>
        <row r="1229">
          <cell r="E1229">
            <v>2188</v>
          </cell>
          <cell r="F1229">
            <v>1.0000089536000001</v>
          </cell>
        </row>
        <row r="1230">
          <cell r="E1230">
            <v>2189</v>
          </cell>
          <cell r="F1230">
            <v>1.0000086857999999</v>
          </cell>
        </row>
        <row r="1231">
          <cell r="E1231">
            <v>2190</v>
          </cell>
          <cell r="F1231">
            <v>1.000008418</v>
          </cell>
        </row>
        <row r="1232">
          <cell r="E1232">
            <v>2191</v>
          </cell>
          <cell r="F1232">
            <v>1.0000081502</v>
          </cell>
        </row>
        <row r="1233">
          <cell r="E1233">
            <v>2192</v>
          </cell>
          <cell r="F1233">
            <v>1.0000078824</v>
          </cell>
        </row>
        <row r="1234">
          <cell r="E1234">
            <v>2193</v>
          </cell>
          <cell r="F1234">
            <v>1.0000076145999999</v>
          </cell>
        </row>
        <row r="1235">
          <cell r="E1235">
            <v>2194</v>
          </cell>
          <cell r="F1235">
            <v>1.0000073467999999</v>
          </cell>
        </row>
        <row r="1236">
          <cell r="E1236">
            <v>2195</v>
          </cell>
          <cell r="F1236">
            <v>1.000007079</v>
          </cell>
        </row>
        <row r="1237">
          <cell r="E1237">
            <v>2196</v>
          </cell>
          <cell r="F1237">
            <v>1.0000068112</v>
          </cell>
        </row>
        <row r="1238">
          <cell r="E1238">
            <v>2197</v>
          </cell>
          <cell r="F1238">
            <v>1.0000065434000001</v>
          </cell>
        </row>
        <row r="1239">
          <cell r="E1239">
            <v>2198</v>
          </cell>
          <cell r="F1239">
            <v>1.0000062755999999</v>
          </cell>
        </row>
        <row r="1240">
          <cell r="E1240">
            <v>2199</v>
          </cell>
          <cell r="F1240">
            <v>1.0000060077999999</v>
          </cell>
        </row>
        <row r="1241">
          <cell r="E1241">
            <v>2200</v>
          </cell>
          <cell r="F1241">
            <v>1.00000574</v>
          </cell>
        </row>
        <row r="1242">
          <cell r="E1242">
            <v>2201</v>
          </cell>
          <cell r="F1242">
            <v>1.0000054722</v>
          </cell>
        </row>
        <row r="1243">
          <cell r="E1243">
            <v>2202</v>
          </cell>
          <cell r="F1243">
            <v>1.0000052044000001</v>
          </cell>
        </row>
        <row r="1244">
          <cell r="E1244">
            <v>2203</v>
          </cell>
          <cell r="F1244">
            <v>1.0000049365999999</v>
          </cell>
        </row>
        <row r="1245">
          <cell r="E1245">
            <v>2204</v>
          </cell>
          <cell r="F1245">
            <v>1.0000046687999999</v>
          </cell>
        </row>
        <row r="1246">
          <cell r="E1246">
            <v>2205</v>
          </cell>
          <cell r="F1246">
            <v>1.000004401</v>
          </cell>
        </row>
        <row r="1247">
          <cell r="E1247">
            <v>2206</v>
          </cell>
          <cell r="F1247">
            <v>1.0000041332</v>
          </cell>
        </row>
        <row r="1248">
          <cell r="E1248">
            <v>2207</v>
          </cell>
          <cell r="F1248">
            <v>1.0000038654000001</v>
          </cell>
        </row>
        <row r="1249">
          <cell r="E1249">
            <v>2208</v>
          </cell>
          <cell r="F1249">
            <v>1.0000035975999999</v>
          </cell>
        </row>
        <row r="1250">
          <cell r="E1250">
            <v>2209</v>
          </cell>
          <cell r="F1250">
            <v>1.0000033298</v>
          </cell>
        </row>
        <row r="1251">
          <cell r="E1251">
            <v>2210</v>
          </cell>
          <cell r="F1251">
            <v>1.000003062</v>
          </cell>
        </row>
        <row r="1252">
          <cell r="E1252">
            <v>2211</v>
          </cell>
          <cell r="F1252">
            <v>1.0000027942</v>
          </cell>
        </row>
        <row r="1253">
          <cell r="E1253">
            <v>2212</v>
          </cell>
          <cell r="F1253">
            <v>1.0000025263999999</v>
          </cell>
        </row>
        <row r="1254">
          <cell r="E1254">
            <v>2213</v>
          </cell>
          <cell r="F1254">
            <v>1.0000022585999999</v>
          </cell>
        </row>
        <row r="1255">
          <cell r="E1255">
            <v>2214</v>
          </cell>
          <cell r="F1255">
            <v>1.0000019908</v>
          </cell>
        </row>
        <row r="1256">
          <cell r="E1256">
            <v>2215</v>
          </cell>
          <cell r="F1256">
            <v>1.000001723</v>
          </cell>
        </row>
        <row r="1257">
          <cell r="E1257">
            <v>2216</v>
          </cell>
          <cell r="F1257">
            <v>1.0000014552000001</v>
          </cell>
        </row>
        <row r="1258">
          <cell r="E1258">
            <v>2217</v>
          </cell>
          <cell r="F1258">
            <v>1.0000011873999999</v>
          </cell>
        </row>
        <row r="1259">
          <cell r="E1259">
            <v>2218</v>
          </cell>
          <cell r="F1259">
            <v>1.0000009195999999</v>
          </cell>
        </row>
        <row r="1260">
          <cell r="E1260">
            <v>2219</v>
          </cell>
          <cell r="F1260">
            <v>1.0000006518</v>
          </cell>
        </row>
        <row r="1261">
          <cell r="E1261">
            <v>2220</v>
          </cell>
          <cell r="F1261">
            <v>1.000000384</v>
          </cell>
        </row>
        <row r="1262">
          <cell r="E1262">
            <v>2221</v>
          </cell>
          <cell r="F1262">
            <v>1.0000001162000001</v>
          </cell>
        </row>
        <row r="1263">
          <cell r="E1263">
            <v>2222</v>
          </cell>
          <cell r="F1263">
            <v>0.9999998484</v>
          </cell>
        </row>
        <row r="1264">
          <cell r="E1264">
            <v>2223</v>
          </cell>
          <cell r="F1264">
            <v>0.99999958059999994</v>
          </cell>
        </row>
        <row r="1265">
          <cell r="E1265">
            <v>2224</v>
          </cell>
          <cell r="F1265">
            <v>0.99999931279999998</v>
          </cell>
        </row>
        <row r="1266">
          <cell r="E1266">
            <v>2225</v>
          </cell>
          <cell r="F1266">
            <v>0.99999904500000003</v>
          </cell>
        </row>
        <row r="1267">
          <cell r="E1267">
            <v>2226</v>
          </cell>
          <cell r="F1267">
            <v>0.99999877719999997</v>
          </cell>
        </row>
        <row r="1268">
          <cell r="E1268">
            <v>2227</v>
          </cell>
          <cell r="F1268">
            <v>0.99999850940000001</v>
          </cell>
        </row>
        <row r="1269">
          <cell r="E1269">
            <v>2228</v>
          </cell>
          <cell r="F1269">
            <v>0.99999824159999995</v>
          </cell>
        </row>
        <row r="1270">
          <cell r="E1270">
            <v>2229</v>
          </cell>
          <cell r="F1270">
            <v>0.9999979738</v>
          </cell>
        </row>
        <row r="1271">
          <cell r="E1271">
            <v>2230</v>
          </cell>
          <cell r="F1271">
            <v>0.99999770599999993</v>
          </cell>
        </row>
        <row r="1272">
          <cell r="E1272">
            <v>2231</v>
          </cell>
          <cell r="F1272">
            <v>0.99999743819999998</v>
          </cell>
        </row>
        <row r="1273">
          <cell r="E1273">
            <v>2232</v>
          </cell>
          <cell r="F1273">
            <v>0.99999717040000002</v>
          </cell>
        </row>
        <row r="1274">
          <cell r="E1274">
            <v>2233</v>
          </cell>
          <cell r="F1274">
            <v>0.99999690259999996</v>
          </cell>
        </row>
        <row r="1275">
          <cell r="E1275">
            <v>2234</v>
          </cell>
          <cell r="F1275">
            <v>0.99999663480000001</v>
          </cell>
        </row>
        <row r="1276">
          <cell r="E1276">
            <v>2235</v>
          </cell>
          <cell r="F1276">
            <v>0.99999636699999994</v>
          </cell>
        </row>
        <row r="1277">
          <cell r="E1277">
            <v>2236</v>
          </cell>
          <cell r="F1277">
            <v>0.99999609919999999</v>
          </cell>
        </row>
        <row r="1278">
          <cell r="E1278">
            <v>2237</v>
          </cell>
          <cell r="F1278">
            <v>0.99999583139999992</v>
          </cell>
        </row>
        <row r="1279">
          <cell r="E1279">
            <v>2238</v>
          </cell>
          <cell r="F1279">
            <v>0.99999556359999997</v>
          </cell>
        </row>
        <row r="1280">
          <cell r="E1280">
            <v>2239</v>
          </cell>
          <cell r="F1280">
            <v>0.99999529580000002</v>
          </cell>
        </row>
        <row r="1281">
          <cell r="E1281">
            <v>2240</v>
          </cell>
          <cell r="F1281">
            <v>0.99999502799999995</v>
          </cell>
        </row>
        <row r="1282">
          <cell r="E1282">
            <v>2241</v>
          </cell>
          <cell r="F1282">
            <v>0.9999947602</v>
          </cell>
        </row>
        <row r="1283">
          <cell r="E1283">
            <v>2242</v>
          </cell>
          <cell r="F1283">
            <v>0.99999449239999993</v>
          </cell>
        </row>
        <row r="1284">
          <cell r="E1284">
            <v>2243</v>
          </cell>
          <cell r="F1284">
            <v>0.99999422459999998</v>
          </cell>
        </row>
        <row r="1285">
          <cell r="E1285">
            <v>2244</v>
          </cell>
          <cell r="F1285">
            <v>0.99999395680000003</v>
          </cell>
        </row>
        <row r="1286">
          <cell r="E1286">
            <v>2245</v>
          </cell>
          <cell r="F1286">
            <v>0.99999368899999996</v>
          </cell>
        </row>
        <row r="1287">
          <cell r="E1287">
            <v>2246</v>
          </cell>
          <cell r="F1287">
            <v>0.99999342120000001</v>
          </cell>
        </row>
        <row r="1288">
          <cell r="E1288">
            <v>2247</v>
          </cell>
          <cell r="F1288">
            <v>0.99999315339999995</v>
          </cell>
        </row>
        <row r="1289">
          <cell r="E1289">
            <v>2248</v>
          </cell>
          <cell r="F1289">
            <v>0.99999288559999999</v>
          </cell>
        </row>
        <row r="1290">
          <cell r="E1290">
            <v>2249</v>
          </cell>
          <cell r="F1290">
            <v>0.99999261779999993</v>
          </cell>
        </row>
        <row r="1291">
          <cell r="E1291">
            <v>2250</v>
          </cell>
          <cell r="F1291">
            <v>0.99999234999999997</v>
          </cell>
        </row>
        <row r="1292">
          <cell r="E1292">
            <v>2251</v>
          </cell>
          <cell r="F1292">
            <v>0.99999208220000002</v>
          </cell>
        </row>
        <row r="1293">
          <cell r="E1293">
            <v>2252</v>
          </cell>
          <cell r="F1293">
            <v>0.99999181439999996</v>
          </cell>
        </row>
        <row r="1294">
          <cell r="E1294">
            <v>2253</v>
          </cell>
          <cell r="F1294">
            <v>0.9999915466</v>
          </cell>
        </row>
        <row r="1295">
          <cell r="E1295">
            <v>2254</v>
          </cell>
          <cell r="F1295">
            <v>0.99999127879999994</v>
          </cell>
        </row>
        <row r="1296">
          <cell r="E1296">
            <v>2255</v>
          </cell>
          <cell r="F1296">
            <v>0.99999101099999999</v>
          </cell>
        </row>
        <row r="1297">
          <cell r="E1297">
            <v>2256</v>
          </cell>
          <cell r="F1297">
            <v>0.99999074319999992</v>
          </cell>
        </row>
        <row r="1298">
          <cell r="E1298">
            <v>2257</v>
          </cell>
          <cell r="F1298">
            <v>0.99999047539999997</v>
          </cell>
        </row>
        <row r="1299">
          <cell r="E1299">
            <v>2258</v>
          </cell>
          <cell r="F1299">
            <v>0.99999020760000001</v>
          </cell>
        </row>
        <row r="1300">
          <cell r="E1300">
            <v>2259</v>
          </cell>
          <cell r="F1300">
            <v>0.99998993979999995</v>
          </cell>
        </row>
        <row r="1301">
          <cell r="E1301">
            <v>2260</v>
          </cell>
          <cell r="F1301">
            <v>0.999989672</v>
          </cell>
        </row>
        <row r="1302">
          <cell r="E1302">
            <v>2261</v>
          </cell>
          <cell r="F1302">
            <v>0.99998940419999993</v>
          </cell>
        </row>
        <row r="1303">
          <cell r="E1303">
            <v>2262</v>
          </cell>
          <cell r="F1303">
            <v>0.99998913639999998</v>
          </cell>
        </row>
        <row r="1304">
          <cell r="E1304">
            <v>2263</v>
          </cell>
          <cell r="F1304">
            <v>0.99998886860000002</v>
          </cell>
        </row>
        <row r="1305">
          <cell r="E1305">
            <v>2264</v>
          </cell>
          <cell r="F1305">
            <v>0.99998860079999996</v>
          </cell>
        </row>
        <row r="1306">
          <cell r="E1306">
            <v>2265</v>
          </cell>
          <cell r="F1306">
            <v>0.99998833300000001</v>
          </cell>
        </row>
        <row r="1307">
          <cell r="E1307">
            <v>2266</v>
          </cell>
          <cell r="F1307">
            <v>0.99998806519999994</v>
          </cell>
        </row>
        <row r="1308">
          <cell r="E1308">
            <v>2267</v>
          </cell>
          <cell r="F1308">
            <v>0.99998779739999999</v>
          </cell>
        </row>
        <row r="1309">
          <cell r="E1309">
            <v>2268</v>
          </cell>
          <cell r="F1309">
            <v>0.99998752959999992</v>
          </cell>
        </row>
        <row r="1310">
          <cell r="E1310">
            <v>2269</v>
          </cell>
          <cell r="F1310">
            <v>0.99998726179999997</v>
          </cell>
        </row>
        <row r="1311">
          <cell r="E1311">
            <v>2270</v>
          </cell>
          <cell r="F1311">
            <v>0.99998699400000002</v>
          </cell>
        </row>
        <row r="1312">
          <cell r="E1312">
            <v>2271</v>
          </cell>
          <cell r="F1312">
            <v>0.99998672619999995</v>
          </cell>
        </row>
        <row r="1313">
          <cell r="E1313">
            <v>2272</v>
          </cell>
          <cell r="F1313">
            <v>0.9999864584</v>
          </cell>
        </row>
        <row r="1314">
          <cell r="E1314">
            <v>2273</v>
          </cell>
          <cell r="F1314">
            <v>0.99998619059999994</v>
          </cell>
        </row>
        <row r="1315">
          <cell r="E1315">
            <v>2274</v>
          </cell>
          <cell r="F1315">
            <v>0.99998592279999998</v>
          </cell>
        </row>
        <row r="1316">
          <cell r="E1316">
            <v>2275</v>
          </cell>
          <cell r="F1316">
            <v>0.99998565499999992</v>
          </cell>
        </row>
        <row r="1317">
          <cell r="E1317">
            <v>2276</v>
          </cell>
          <cell r="F1317">
            <v>0.99998538719999996</v>
          </cell>
        </row>
        <row r="1318">
          <cell r="E1318">
            <v>2277</v>
          </cell>
          <cell r="F1318">
            <v>0.99998511940000001</v>
          </cell>
        </row>
        <row r="1319">
          <cell r="E1319">
            <v>2278</v>
          </cell>
          <cell r="F1319">
            <v>0.99998485159999995</v>
          </cell>
        </row>
        <row r="1320">
          <cell r="E1320">
            <v>2279</v>
          </cell>
          <cell r="F1320">
            <v>0.99998458379999999</v>
          </cell>
        </row>
        <row r="1321">
          <cell r="E1321">
            <v>2280</v>
          </cell>
          <cell r="F1321">
            <v>0.99998431599999993</v>
          </cell>
        </row>
        <row r="1322">
          <cell r="E1322">
            <v>2281</v>
          </cell>
          <cell r="F1322">
            <v>0.99998404819999998</v>
          </cell>
        </row>
        <row r="1323">
          <cell r="E1323">
            <v>2282</v>
          </cell>
          <cell r="F1323">
            <v>0.99998378040000002</v>
          </cell>
        </row>
        <row r="1324">
          <cell r="E1324">
            <v>2283</v>
          </cell>
          <cell r="F1324">
            <v>0.99998351259999996</v>
          </cell>
        </row>
        <row r="1325">
          <cell r="E1325">
            <v>2284</v>
          </cell>
          <cell r="F1325">
            <v>0.9999832448</v>
          </cell>
        </row>
        <row r="1326">
          <cell r="E1326">
            <v>2285</v>
          </cell>
          <cell r="F1326">
            <v>0.99998297699999994</v>
          </cell>
        </row>
        <row r="1327">
          <cell r="E1327">
            <v>2286</v>
          </cell>
          <cell r="F1327">
            <v>0.99998270919999999</v>
          </cell>
        </row>
        <row r="1328">
          <cell r="E1328">
            <v>2287</v>
          </cell>
          <cell r="F1328">
            <v>0.99998244139999992</v>
          </cell>
        </row>
        <row r="1329">
          <cell r="E1329">
            <v>2288</v>
          </cell>
          <cell r="F1329">
            <v>0.99998217359999997</v>
          </cell>
        </row>
        <row r="1330">
          <cell r="E1330">
            <v>2289</v>
          </cell>
          <cell r="F1330">
            <v>0.99998190580000001</v>
          </cell>
        </row>
        <row r="1331">
          <cell r="E1331">
            <v>2290</v>
          </cell>
          <cell r="F1331">
            <v>0.99998163799999995</v>
          </cell>
        </row>
        <row r="1332">
          <cell r="E1332">
            <v>2291</v>
          </cell>
          <cell r="F1332">
            <v>0.9999813702</v>
          </cell>
        </row>
        <row r="1333">
          <cell r="E1333">
            <v>2292</v>
          </cell>
          <cell r="F1333">
            <v>0.99998110239999993</v>
          </cell>
        </row>
        <row r="1334">
          <cell r="E1334">
            <v>2293</v>
          </cell>
          <cell r="F1334">
            <v>0.99998083459999998</v>
          </cell>
        </row>
        <row r="1335">
          <cell r="E1335">
            <v>2294</v>
          </cell>
          <cell r="F1335">
            <v>0.99998056680000003</v>
          </cell>
        </row>
        <row r="1336">
          <cell r="E1336">
            <v>2295</v>
          </cell>
          <cell r="F1336">
            <v>0.99998029899999996</v>
          </cell>
        </row>
        <row r="1337">
          <cell r="E1337">
            <v>2296</v>
          </cell>
          <cell r="F1337">
            <v>0.99998003120000001</v>
          </cell>
        </row>
        <row r="1338">
          <cell r="E1338">
            <v>2297</v>
          </cell>
          <cell r="F1338">
            <v>0.99997976339999994</v>
          </cell>
        </row>
        <row r="1339">
          <cell r="E1339">
            <v>2298</v>
          </cell>
          <cell r="F1339">
            <v>0.99997949559999999</v>
          </cell>
        </row>
        <row r="1340">
          <cell r="E1340">
            <v>2299</v>
          </cell>
          <cell r="F1340">
            <v>0.99997922779999993</v>
          </cell>
        </row>
        <row r="1341">
          <cell r="E1341">
            <v>2300</v>
          </cell>
          <cell r="F1341">
            <v>0.99997895999999997</v>
          </cell>
        </row>
        <row r="1342">
          <cell r="E1342">
            <v>2301</v>
          </cell>
          <cell r="F1342">
            <v>0.99997869220000002</v>
          </cell>
        </row>
        <row r="1343">
          <cell r="E1343">
            <v>2302</v>
          </cell>
          <cell r="F1343">
            <v>0.99997842439999995</v>
          </cell>
        </row>
        <row r="1344">
          <cell r="E1344">
            <v>2303</v>
          </cell>
          <cell r="F1344">
            <v>0.9999781566</v>
          </cell>
        </row>
        <row r="1345">
          <cell r="E1345">
            <v>2304</v>
          </cell>
          <cell r="F1345">
            <v>0.99997788879999994</v>
          </cell>
        </row>
        <row r="1346">
          <cell r="E1346">
            <v>2305</v>
          </cell>
          <cell r="F1346">
            <v>0.99997762099999998</v>
          </cell>
        </row>
        <row r="1347">
          <cell r="E1347">
            <v>2306</v>
          </cell>
          <cell r="F1347">
            <v>0.99997735319999992</v>
          </cell>
        </row>
        <row r="1348">
          <cell r="E1348">
            <v>2307</v>
          </cell>
          <cell r="F1348">
            <v>0.99997708539999997</v>
          </cell>
        </row>
        <row r="1349">
          <cell r="E1349">
            <v>2308</v>
          </cell>
          <cell r="F1349">
            <v>0.99997681760000001</v>
          </cell>
        </row>
        <row r="1350">
          <cell r="E1350">
            <v>2309</v>
          </cell>
          <cell r="F1350">
            <v>0.99997654979999995</v>
          </cell>
        </row>
        <row r="1351">
          <cell r="E1351">
            <v>2310</v>
          </cell>
          <cell r="F1351">
            <v>0.99997628199999999</v>
          </cell>
        </row>
        <row r="1352">
          <cell r="E1352">
            <v>2311</v>
          </cell>
          <cell r="F1352">
            <v>0.99997601419999993</v>
          </cell>
        </row>
        <row r="1353">
          <cell r="E1353">
            <v>2312</v>
          </cell>
          <cell r="F1353">
            <v>0.99997574639999998</v>
          </cell>
        </row>
        <row r="1354">
          <cell r="E1354">
            <v>2313</v>
          </cell>
          <cell r="F1354">
            <v>0.99997547860000002</v>
          </cell>
        </row>
        <row r="1355">
          <cell r="E1355">
            <v>2314</v>
          </cell>
          <cell r="F1355">
            <v>0.99997521079999996</v>
          </cell>
        </row>
        <row r="1356">
          <cell r="E1356">
            <v>2315</v>
          </cell>
          <cell r="F1356">
            <v>0.99997494300000001</v>
          </cell>
        </row>
        <row r="1357">
          <cell r="E1357">
            <v>2316</v>
          </cell>
          <cell r="F1357">
            <v>0.99997467519999994</v>
          </cell>
        </row>
        <row r="1358">
          <cell r="E1358">
            <v>2317</v>
          </cell>
          <cell r="F1358">
            <v>0.99997440739999999</v>
          </cell>
        </row>
        <row r="1359">
          <cell r="E1359">
            <v>2318</v>
          </cell>
          <cell r="F1359">
            <v>0.99997413959999992</v>
          </cell>
        </row>
        <row r="1360">
          <cell r="E1360">
            <v>2319</v>
          </cell>
          <cell r="F1360">
            <v>0.99997387179999997</v>
          </cell>
        </row>
        <row r="1361">
          <cell r="E1361">
            <v>2320</v>
          </cell>
          <cell r="F1361">
            <v>0.99997360400000002</v>
          </cell>
        </row>
        <row r="1362">
          <cell r="E1362">
            <v>2321</v>
          </cell>
          <cell r="F1362">
            <v>0.99997333619999995</v>
          </cell>
        </row>
        <row r="1363">
          <cell r="E1363">
            <v>2322</v>
          </cell>
          <cell r="F1363">
            <v>0.9999730684</v>
          </cell>
        </row>
        <row r="1364">
          <cell r="E1364">
            <v>2323</v>
          </cell>
          <cell r="F1364">
            <v>0.99997280059999993</v>
          </cell>
        </row>
        <row r="1365">
          <cell r="E1365">
            <v>2324</v>
          </cell>
          <cell r="F1365">
            <v>0.99997253279999998</v>
          </cell>
        </row>
        <row r="1366">
          <cell r="E1366">
            <v>2325</v>
          </cell>
          <cell r="F1366">
            <v>0.99997226500000003</v>
          </cell>
        </row>
        <row r="1367">
          <cell r="E1367">
            <v>2326</v>
          </cell>
          <cell r="F1367">
            <v>0.99997199719999996</v>
          </cell>
        </row>
        <row r="1368">
          <cell r="E1368">
            <v>2327</v>
          </cell>
          <cell r="F1368">
            <v>0.99997172940000001</v>
          </cell>
        </row>
        <row r="1369">
          <cell r="E1369">
            <v>2328</v>
          </cell>
          <cell r="F1369">
            <v>0.99997146159999994</v>
          </cell>
        </row>
        <row r="1370">
          <cell r="E1370">
            <v>2329</v>
          </cell>
          <cell r="F1370">
            <v>0.99997119379999999</v>
          </cell>
        </row>
        <row r="1371">
          <cell r="E1371">
            <v>2330</v>
          </cell>
          <cell r="F1371">
            <v>0.99997092599999993</v>
          </cell>
        </row>
        <row r="1372">
          <cell r="E1372">
            <v>2331</v>
          </cell>
          <cell r="F1372">
            <v>0.99997065819999997</v>
          </cell>
        </row>
        <row r="1373">
          <cell r="E1373">
            <v>2332</v>
          </cell>
          <cell r="F1373">
            <v>0.99997039040000002</v>
          </cell>
        </row>
        <row r="1374">
          <cell r="E1374">
            <v>2333</v>
          </cell>
          <cell r="F1374">
            <v>0.99997012259999996</v>
          </cell>
        </row>
        <row r="1375">
          <cell r="E1375">
            <v>2334</v>
          </cell>
          <cell r="F1375">
            <v>0.9999698548</v>
          </cell>
        </row>
        <row r="1376">
          <cell r="E1376">
            <v>2335</v>
          </cell>
          <cell r="F1376">
            <v>0.99996958699999994</v>
          </cell>
        </row>
        <row r="1377">
          <cell r="E1377">
            <v>2336</v>
          </cell>
          <cell r="F1377">
            <v>0.99996931919999998</v>
          </cell>
        </row>
        <row r="1378">
          <cell r="E1378">
            <v>2337</v>
          </cell>
          <cell r="F1378">
            <v>0.99996905139999992</v>
          </cell>
        </row>
        <row r="1379">
          <cell r="E1379">
            <v>2338</v>
          </cell>
          <cell r="F1379">
            <v>0.99996878359999997</v>
          </cell>
        </row>
        <row r="1380">
          <cell r="E1380">
            <v>2339</v>
          </cell>
          <cell r="F1380">
            <v>0.99996851580000001</v>
          </cell>
        </row>
        <row r="1381">
          <cell r="E1381">
            <v>2340</v>
          </cell>
          <cell r="F1381">
            <v>0.99996824799999995</v>
          </cell>
        </row>
        <row r="1382">
          <cell r="E1382">
            <v>2341</v>
          </cell>
          <cell r="F1382">
            <v>0.9999679802</v>
          </cell>
        </row>
        <row r="1383">
          <cell r="E1383">
            <v>2342</v>
          </cell>
          <cell r="F1383">
            <v>0.99996771239999993</v>
          </cell>
        </row>
        <row r="1384">
          <cell r="E1384">
            <v>2343</v>
          </cell>
          <cell r="F1384">
            <v>0.99996744459999998</v>
          </cell>
        </row>
        <row r="1385">
          <cell r="E1385">
            <v>2344</v>
          </cell>
          <cell r="F1385">
            <v>0.99996717680000002</v>
          </cell>
        </row>
        <row r="1386">
          <cell r="E1386">
            <v>2345</v>
          </cell>
          <cell r="F1386">
            <v>0.99996690899999996</v>
          </cell>
        </row>
        <row r="1387">
          <cell r="E1387">
            <v>2346</v>
          </cell>
          <cell r="F1387">
            <v>0.99996664120000001</v>
          </cell>
        </row>
        <row r="1388">
          <cell r="E1388">
            <v>2347</v>
          </cell>
          <cell r="F1388">
            <v>0.99996637339999994</v>
          </cell>
        </row>
        <row r="1389">
          <cell r="E1389">
            <v>2348</v>
          </cell>
          <cell r="F1389">
            <v>0.99996610559999999</v>
          </cell>
        </row>
        <row r="1390">
          <cell r="E1390">
            <v>2349</v>
          </cell>
          <cell r="F1390">
            <v>0.99996583779999992</v>
          </cell>
        </row>
        <row r="1391">
          <cell r="E1391">
            <v>2350</v>
          </cell>
          <cell r="F1391">
            <v>0.99996556999999997</v>
          </cell>
        </row>
        <row r="1392">
          <cell r="E1392">
            <v>2351</v>
          </cell>
          <cell r="F1392">
            <v>0.99996530220000002</v>
          </cell>
        </row>
        <row r="1393">
          <cell r="E1393">
            <v>2352</v>
          </cell>
          <cell r="F1393">
            <v>0.99996503439999995</v>
          </cell>
        </row>
        <row r="1394">
          <cell r="E1394">
            <v>2353</v>
          </cell>
          <cell r="F1394">
            <v>0.9999647666</v>
          </cell>
        </row>
        <row r="1395">
          <cell r="E1395">
            <v>2354</v>
          </cell>
          <cell r="F1395">
            <v>0.99996449879999993</v>
          </cell>
        </row>
        <row r="1396">
          <cell r="E1396">
            <v>2355</v>
          </cell>
          <cell r="F1396">
            <v>0.99996423099999998</v>
          </cell>
        </row>
        <row r="1397">
          <cell r="E1397">
            <v>2356</v>
          </cell>
          <cell r="F1397">
            <v>0.99996396319999992</v>
          </cell>
        </row>
        <row r="1398">
          <cell r="E1398">
            <v>2357</v>
          </cell>
          <cell r="F1398">
            <v>0.99996369539999996</v>
          </cell>
        </row>
        <row r="1399">
          <cell r="E1399">
            <v>2358</v>
          </cell>
          <cell r="F1399">
            <v>0.99996342760000001</v>
          </cell>
        </row>
        <row r="1400">
          <cell r="E1400">
            <v>2359</v>
          </cell>
          <cell r="F1400">
            <v>0.99996315979999995</v>
          </cell>
        </row>
        <row r="1401">
          <cell r="E1401">
            <v>2360</v>
          </cell>
          <cell r="F1401">
            <v>0.99996289199999999</v>
          </cell>
        </row>
        <row r="1402">
          <cell r="E1402">
            <v>2361</v>
          </cell>
          <cell r="F1402">
            <v>0.99996262419999993</v>
          </cell>
        </row>
        <row r="1403">
          <cell r="E1403">
            <v>2362</v>
          </cell>
          <cell r="F1403">
            <v>0.99996235639999997</v>
          </cell>
        </row>
        <row r="1404">
          <cell r="E1404">
            <v>2363</v>
          </cell>
          <cell r="F1404">
            <v>0.99996208860000002</v>
          </cell>
        </row>
        <row r="1405">
          <cell r="E1405">
            <v>2364</v>
          </cell>
          <cell r="F1405">
            <v>0.99996182079999996</v>
          </cell>
        </row>
        <row r="1406">
          <cell r="E1406">
            <v>2365</v>
          </cell>
          <cell r="F1406">
            <v>0.999961553</v>
          </cell>
        </row>
        <row r="1407">
          <cell r="E1407">
            <v>2366</v>
          </cell>
          <cell r="F1407">
            <v>0.99996128519999994</v>
          </cell>
        </row>
        <row r="1408">
          <cell r="E1408">
            <v>2367</v>
          </cell>
          <cell r="F1408">
            <v>0.99996101739999999</v>
          </cell>
        </row>
        <row r="1409">
          <cell r="E1409">
            <v>2368</v>
          </cell>
          <cell r="F1409">
            <v>0.99996074959999992</v>
          </cell>
        </row>
        <row r="1410">
          <cell r="E1410">
            <v>2369</v>
          </cell>
          <cell r="F1410">
            <v>0.99996048179999997</v>
          </cell>
        </row>
        <row r="1411">
          <cell r="E1411">
            <v>2370</v>
          </cell>
          <cell r="F1411">
            <v>0.99996021400000001</v>
          </cell>
        </row>
        <row r="1412">
          <cell r="E1412">
            <v>2371</v>
          </cell>
          <cell r="F1412">
            <v>0.99995994619999995</v>
          </cell>
        </row>
        <row r="1413">
          <cell r="E1413">
            <v>2372</v>
          </cell>
          <cell r="F1413">
            <v>0.9999596784</v>
          </cell>
        </row>
        <row r="1414">
          <cell r="E1414">
            <v>2373</v>
          </cell>
          <cell r="F1414">
            <v>0.99995941059999993</v>
          </cell>
        </row>
        <row r="1415">
          <cell r="E1415">
            <v>2374</v>
          </cell>
          <cell r="F1415">
            <v>0.99995914279999998</v>
          </cell>
        </row>
        <row r="1416">
          <cell r="E1416">
            <v>2375</v>
          </cell>
          <cell r="F1416">
            <v>0.99995887499999991</v>
          </cell>
        </row>
        <row r="1417">
          <cell r="E1417">
            <v>2376</v>
          </cell>
          <cell r="F1417">
            <v>0.99995860719999996</v>
          </cell>
        </row>
        <row r="1418">
          <cell r="E1418">
            <v>2377</v>
          </cell>
          <cell r="F1418">
            <v>0.99995833940000001</v>
          </cell>
        </row>
        <row r="1419">
          <cell r="E1419">
            <v>2378</v>
          </cell>
          <cell r="F1419">
            <v>0.99995807159999994</v>
          </cell>
        </row>
        <row r="1420">
          <cell r="E1420">
            <v>2379</v>
          </cell>
          <cell r="F1420">
            <v>0.99995780379999999</v>
          </cell>
        </row>
        <row r="1421">
          <cell r="E1421">
            <v>2380</v>
          </cell>
          <cell r="F1421">
            <v>0.99995753599999992</v>
          </cell>
        </row>
        <row r="1422">
          <cell r="E1422">
            <v>2381</v>
          </cell>
          <cell r="F1422">
            <v>0.99995726819999997</v>
          </cell>
        </row>
        <row r="1423">
          <cell r="E1423">
            <v>2382</v>
          </cell>
          <cell r="F1423">
            <v>0.99995700040000002</v>
          </cell>
        </row>
        <row r="1424">
          <cell r="E1424">
            <v>2383</v>
          </cell>
          <cell r="F1424">
            <v>0.99995673259999995</v>
          </cell>
        </row>
        <row r="1425">
          <cell r="E1425">
            <v>2384</v>
          </cell>
          <cell r="F1425">
            <v>0.9999564648</v>
          </cell>
        </row>
        <row r="1426">
          <cell r="E1426">
            <v>2385</v>
          </cell>
          <cell r="F1426">
            <v>0.99995619699999994</v>
          </cell>
        </row>
        <row r="1427">
          <cell r="E1427">
            <v>2386</v>
          </cell>
          <cell r="F1427">
            <v>0.99995592919999998</v>
          </cell>
        </row>
        <row r="1428">
          <cell r="E1428">
            <v>2387</v>
          </cell>
          <cell r="F1428">
            <v>0.99995566139999992</v>
          </cell>
        </row>
        <row r="1429">
          <cell r="E1429">
            <v>2388</v>
          </cell>
          <cell r="F1429">
            <v>0.99995539359999996</v>
          </cell>
        </row>
        <row r="1430">
          <cell r="E1430">
            <v>2389</v>
          </cell>
          <cell r="F1430">
            <v>0.99995512580000001</v>
          </cell>
        </row>
        <row r="1431">
          <cell r="E1431">
            <v>2390</v>
          </cell>
          <cell r="F1431">
            <v>0.99995485799999995</v>
          </cell>
        </row>
        <row r="1432">
          <cell r="E1432">
            <v>2391</v>
          </cell>
          <cell r="F1432">
            <v>0.99995459019999999</v>
          </cell>
        </row>
        <row r="1433">
          <cell r="E1433">
            <v>2392</v>
          </cell>
          <cell r="F1433">
            <v>0.99995432239999993</v>
          </cell>
        </row>
        <row r="1434">
          <cell r="E1434">
            <v>2393</v>
          </cell>
          <cell r="F1434">
            <v>0.99995405459999998</v>
          </cell>
        </row>
        <row r="1435">
          <cell r="E1435">
            <v>2394</v>
          </cell>
          <cell r="F1435">
            <v>0.99995378680000002</v>
          </cell>
        </row>
        <row r="1436">
          <cell r="E1436">
            <v>2395</v>
          </cell>
          <cell r="F1436">
            <v>0.99995351899999996</v>
          </cell>
        </row>
        <row r="1437">
          <cell r="E1437">
            <v>2396</v>
          </cell>
          <cell r="F1437">
            <v>0.9999532512</v>
          </cell>
        </row>
        <row r="1438">
          <cell r="E1438">
            <v>2397</v>
          </cell>
          <cell r="F1438">
            <v>0.99995298339999994</v>
          </cell>
        </row>
        <row r="1439">
          <cell r="E1439">
            <v>2398</v>
          </cell>
          <cell r="F1439">
            <v>0.99995271559999999</v>
          </cell>
        </row>
        <row r="1440">
          <cell r="E1440">
            <v>2399</v>
          </cell>
          <cell r="F1440">
            <v>0.99995244779999992</v>
          </cell>
        </row>
        <row r="1441">
          <cell r="E1441">
            <v>2400</v>
          </cell>
          <cell r="F1441">
            <v>0.99995217999999997</v>
          </cell>
        </row>
        <row r="1442">
          <cell r="E1442">
            <v>2401</v>
          </cell>
          <cell r="F1442">
            <v>0.99995191220000001</v>
          </cell>
        </row>
        <row r="1443">
          <cell r="E1443">
            <v>2402</v>
          </cell>
          <cell r="F1443">
            <v>0.99995164439999995</v>
          </cell>
        </row>
        <row r="1444">
          <cell r="E1444">
            <v>2403</v>
          </cell>
          <cell r="F1444">
            <v>0.9999513766</v>
          </cell>
        </row>
        <row r="1445">
          <cell r="E1445">
            <v>2404</v>
          </cell>
          <cell r="F1445">
            <v>0.99995110879999993</v>
          </cell>
        </row>
        <row r="1446">
          <cell r="E1446">
            <v>2405</v>
          </cell>
          <cell r="F1446">
            <v>0.99995084099999998</v>
          </cell>
        </row>
        <row r="1447">
          <cell r="E1447">
            <v>2406</v>
          </cell>
          <cell r="F1447">
            <v>0.99995057319999991</v>
          </cell>
        </row>
        <row r="1448">
          <cell r="E1448">
            <v>2407</v>
          </cell>
          <cell r="F1448">
            <v>0.99995030539999996</v>
          </cell>
        </row>
        <row r="1449">
          <cell r="E1449">
            <v>2408</v>
          </cell>
          <cell r="F1449">
            <v>0.99995003760000001</v>
          </cell>
        </row>
        <row r="1450">
          <cell r="E1450">
            <v>2409</v>
          </cell>
          <cell r="F1450">
            <v>0.99994976979999994</v>
          </cell>
        </row>
        <row r="1451">
          <cell r="E1451">
            <v>2410</v>
          </cell>
          <cell r="F1451">
            <v>0.99994950199999999</v>
          </cell>
        </row>
        <row r="1452">
          <cell r="E1452">
            <v>2411</v>
          </cell>
          <cell r="F1452">
            <v>0.99994923419999993</v>
          </cell>
        </row>
        <row r="1453">
          <cell r="E1453">
            <v>2412</v>
          </cell>
          <cell r="F1453">
            <v>0.99994896639999997</v>
          </cell>
        </row>
        <row r="1454">
          <cell r="E1454">
            <v>2413</v>
          </cell>
          <cell r="F1454">
            <v>0.99994869860000002</v>
          </cell>
        </row>
        <row r="1455">
          <cell r="E1455">
            <v>2414</v>
          </cell>
          <cell r="F1455">
            <v>0.99994843079999995</v>
          </cell>
        </row>
        <row r="1456">
          <cell r="E1456">
            <v>2415</v>
          </cell>
          <cell r="F1456">
            <v>0.999948163</v>
          </cell>
        </row>
        <row r="1457">
          <cell r="E1457">
            <v>2416</v>
          </cell>
          <cell r="F1457">
            <v>0.99994789519999994</v>
          </cell>
        </row>
        <row r="1458">
          <cell r="E1458">
            <v>2417</v>
          </cell>
          <cell r="F1458">
            <v>0.99994762739999998</v>
          </cell>
        </row>
        <row r="1459">
          <cell r="E1459">
            <v>2418</v>
          </cell>
          <cell r="F1459">
            <v>0.99994735959999992</v>
          </cell>
        </row>
        <row r="1460">
          <cell r="E1460">
            <v>2419</v>
          </cell>
          <cell r="F1460">
            <v>0.99994709179999997</v>
          </cell>
        </row>
        <row r="1461">
          <cell r="E1461">
            <v>2420</v>
          </cell>
          <cell r="F1461">
            <v>0.99994682400000001</v>
          </cell>
        </row>
        <row r="1462">
          <cell r="E1462">
            <v>2421</v>
          </cell>
          <cell r="F1462">
            <v>0.99994655619999995</v>
          </cell>
        </row>
        <row r="1463">
          <cell r="E1463">
            <v>2422</v>
          </cell>
          <cell r="F1463">
            <v>0.99994628839999999</v>
          </cell>
        </row>
        <row r="1464">
          <cell r="E1464">
            <v>2423</v>
          </cell>
          <cell r="F1464">
            <v>0.99994602059999993</v>
          </cell>
        </row>
        <row r="1465">
          <cell r="E1465">
            <v>2424</v>
          </cell>
          <cell r="F1465">
            <v>0.99994575279999998</v>
          </cell>
        </row>
        <row r="1466">
          <cell r="E1466">
            <v>2425</v>
          </cell>
          <cell r="F1466">
            <v>0.99994548500000002</v>
          </cell>
        </row>
        <row r="1467">
          <cell r="E1467">
            <v>2426</v>
          </cell>
          <cell r="F1467">
            <v>0.99994521719999996</v>
          </cell>
        </row>
        <row r="1468">
          <cell r="E1468">
            <v>2427</v>
          </cell>
          <cell r="F1468">
            <v>0.9999449494</v>
          </cell>
        </row>
        <row r="1469">
          <cell r="E1469">
            <v>2428</v>
          </cell>
          <cell r="F1469">
            <v>0.99994468159999994</v>
          </cell>
        </row>
        <row r="1470">
          <cell r="E1470">
            <v>2429</v>
          </cell>
          <cell r="F1470">
            <v>0.99994441379999999</v>
          </cell>
        </row>
        <row r="1471">
          <cell r="E1471">
            <v>2430</v>
          </cell>
          <cell r="F1471">
            <v>0.99994414599999992</v>
          </cell>
        </row>
        <row r="1472">
          <cell r="E1472">
            <v>2431</v>
          </cell>
          <cell r="F1472">
            <v>0.99994387819999997</v>
          </cell>
        </row>
        <row r="1473">
          <cell r="E1473">
            <v>2432</v>
          </cell>
          <cell r="F1473">
            <v>0.99994361040000002</v>
          </cell>
        </row>
        <row r="1474">
          <cell r="E1474">
            <v>2433</v>
          </cell>
          <cell r="F1474">
            <v>0.99994334259999995</v>
          </cell>
        </row>
        <row r="1475">
          <cell r="E1475">
            <v>2434</v>
          </cell>
          <cell r="F1475">
            <v>0.9999430748</v>
          </cell>
        </row>
        <row r="1476">
          <cell r="E1476">
            <v>2435</v>
          </cell>
          <cell r="F1476">
            <v>0.99994280699999993</v>
          </cell>
        </row>
        <row r="1477">
          <cell r="E1477">
            <v>2436</v>
          </cell>
          <cell r="F1477">
            <v>0.99994253919999998</v>
          </cell>
        </row>
        <row r="1478">
          <cell r="E1478">
            <v>2437</v>
          </cell>
          <cell r="F1478">
            <v>0.99994227139999992</v>
          </cell>
        </row>
        <row r="1479">
          <cell r="E1479">
            <v>2438</v>
          </cell>
          <cell r="F1479">
            <v>0.99994200359999996</v>
          </cell>
        </row>
        <row r="1480">
          <cell r="E1480">
            <v>2439</v>
          </cell>
          <cell r="F1480">
            <v>0.99994173580000001</v>
          </cell>
        </row>
        <row r="1481">
          <cell r="E1481">
            <v>2440</v>
          </cell>
          <cell r="F1481">
            <v>0.99994146799999994</v>
          </cell>
        </row>
        <row r="1482">
          <cell r="E1482">
            <v>2441</v>
          </cell>
          <cell r="F1482">
            <v>0.99994120019999999</v>
          </cell>
        </row>
        <row r="1483">
          <cell r="E1483">
            <v>2442</v>
          </cell>
          <cell r="F1483">
            <v>0.99994093239999993</v>
          </cell>
        </row>
        <row r="1484">
          <cell r="E1484">
            <v>2443</v>
          </cell>
          <cell r="F1484">
            <v>0.99994066459999997</v>
          </cell>
        </row>
        <row r="1485">
          <cell r="E1485">
            <v>2444</v>
          </cell>
          <cell r="F1485">
            <v>0.99994039680000002</v>
          </cell>
        </row>
        <row r="1486">
          <cell r="E1486">
            <v>2445</v>
          </cell>
          <cell r="F1486">
            <v>0.99994012899999996</v>
          </cell>
        </row>
        <row r="1487">
          <cell r="E1487">
            <v>2446</v>
          </cell>
          <cell r="F1487">
            <v>0.9999398612</v>
          </cell>
        </row>
        <row r="1488">
          <cell r="E1488">
            <v>2447</v>
          </cell>
          <cell r="F1488">
            <v>0.99993959339999994</v>
          </cell>
        </row>
        <row r="1489">
          <cell r="E1489">
            <v>2448</v>
          </cell>
          <cell r="F1489">
            <v>0.99993932559999998</v>
          </cell>
        </row>
        <row r="1490">
          <cell r="E1490">
            <v>2449</v>
          </cell>
          <cell r="F1490">
            <v>0.99993905779999992</v>
          </cell>
        </row>
        <row r="1491">
          <cell r="E1491">
            <v>2450</v>
          </cell>
          <cell r="F1491">
            <v>0.99993878999999997</v>
          </cell>
        </row>
        <row r="1492">
          <cell r="E1492">
            <v>2451</v>
          </cell>
          <cell r="F1492">
            <v>0.99993852220000001</v>
          </cell>
        </row>
        <row r="1493">
          <cell r="E1493">
            <v>2452</v>
          </cell>
          <cell r="F1493">
            <v>0.99993825439999995</v>
          </cell>
        </row>
        <row r="1494">
          <cell r="E1494">
            <v>2453</v>
          </cell>
          <cell r="F1494">
            <v>0.9999379866</v>
          </cell>
        </row>
        <row r="1495">
          <cell r="E1495">
            <v>2454</v>
          </cell>
          <cell r="F1495">
            <v>0.99993771879999993</v>
          </cell>
        </row>
        <row r="1496">
          <cell r="E1496">
            <v>2455</v>
          </cell>
          <cell r="F1496">
            <v>0.99993745099999998</v>
          </cell>
        </row>
        <row r="1497">
          <cell r="E1497">
            <v>2456</v>
          </cell>
          <cell r="F1497">
            <v>0.99993718319999991</v>
          </cell>
        </row>
        <row r="1498">
          <cell r="E1498">
            <v>2457</v>
          </cell>
          <cell r="F1498">
            <v>0.99993691539999996</v>
          </cell>
        </row>
        <row r="1499">
          <cell r="E1499">
            <v>2458</v>
          </cell>
          <cell r="F1499">
            <v>0.99993664760000001</v>
          </cell>
        </row>
        <row r="1500">
          <cell r="E1500">
            <v>2459</v>
          </cell>
          <cell r="F1500">
            <v>0.99993637979999994</v>
          </cell>
        </row>
        <row r="1501">
          <cell r="E1501">
            <v>2460</v>
          </cell>
          <cell r="F1501">
            <v>0.99993611199999999</v>
          </cell>
        </row>
        <row r="1502">
          <cell r="E1502">
            <v>2461</v>
          </cell>
          <cell r="F1502">
            <v>0.99993584419999992</v>
          </cell>
        </row>
        <row r="1503">
          <cell r="E1503">
            <v>2462</v>
          </cell>
          <cell r="F1503">
            <v>0.99993557639999997</v>
          </cell>
        </row>
        <row r="1504">
          <cell r="E1504">
            <v>2463</v>
          </cell>
          <cell r="F1504">
            <v>0.99993530860000002</v>
          </cell>
        </row>
        <row r="1505">
          <cell r="E1505">
            <v>2464</v>
          </cell>
          <cell r="F1505">
            <v>0.99993504079999995</v>
          </cell>
        </row>
        <row r="1506">
          <cell r="E1506">
            <v>2465</v>
          </cell>
          <cell r="F1506">
            <v>0.999934773</v>
          </cell>
        </row>
        <row r="1507">
          <cell r="E1507">
            <v>2466</v>
          </cell>
          <cell r="F1507">
            <v>0.99993450519999993</v>
          </cell>
        </row>
        <row r="1508">
          <cell r="E1508">
            <v>2467</v>
          </cell>
          <cell r="F1508">
            <v>0.99993423739999998</v>
          </cell>
        </row>
        <row r="1509">
          <cell r="E1509">
            <v>2468</v>
          </cell>
          <cell r="F1509">
            <v>0.99993396959999992</v>
          </cell>
        </row>
        <row r="1510">
          <cell r="E1510">
            <v>2469</v>
          </cell>
          <cell r="F1510">
            <v>0.99993370179999996</v>
          </cell>
        </row>
        <row r="1511">
          <cell r="E1511">
            <v>2470</v>
          </cell>
          <cell r="F1511">
            <v>0.99993343400000001</v>
          </cell>
        </row>
        <row r="1512">
          <cell r="E1512">
            <v>2471</v>
          </cell>
          <cell r="F1512">
            <v>0.99993316619999995</v>
          </cell>
        </row>
        <row r="1513">
          <cell r="E1513">
            <v>2472</v>
          </cell>
          <cell r="F1513">
            <v>0.99993289839999999</v>
          </cell>
        </row>
        <row r="1514">
          <cell r="E1514">
            <v>2473</v>
          </cell>
          <cell r="F1514">
            <v>0.99993263059999993</v>
          </cell>
        </row>
        <row r="1515">
          <cell r="E1515">
            <v>2474</v>
          </cell>
          <cell r="F1515">
            <v>0.99993236279999997</v>
          </cell>
        </row>
        <row r="1516">
          <cell r="E1516">
            <v>2475</v>
          </cell>
          <cell r="F1516">
            <v>0.99993209499999991</v>
          </cell>
        </row>
        <row r="1517">
          <cell r="E1517">
            <v>2476</v>
          </cell>
          <cell r="F1517">
            <v>0.99993182719999996</v>
          </cell>
        </row>
        <row r="1518">
          <cell r="E1518">
            <v>2477</v>
          </cell>
          <cell r="F1518">
            <v>0.9999315594</v>
          </cell>
        </row>
        <row r="1519">
          <cell r="E1519">
            <v>2478</v>
          </cell>
          <cell r="F1519">
            <v>0.99993129159999994</v>
          </cell>
        </row>
        <row r="1520">
          <cell r="E1520">
            <v>2479</v>
          </cell>
          <cell r="F1520">
            <v>0.99993102379999999</v>
          </cell>
        </row>
        <row r="1521">
          <cell r="E1521">
            <v>2480</v>
          </cell>
          <cell r="F1521">
            <v>0.99993075599999992</v>
          </cell>
        </row>
        <row r="1522">
          <cell r="E1522">
            <v>2481</v>
          </cell>
          <cell r="F1522">
            <v>0.99993048819999997</v>
          </cell>
        </row>
        <row r="1523">
          <cell r="E1523">
            <v>2482</v>
          </cell>
          <cell r="F1523">
            <v>0.99993022040000001</v>
          </cell>
        </row>
        <row r="1524">
          <cell r="E1524">
            <v>2483</v>
          </cell>
          <cell r="F1524">
            <v>0.99992995259999995</v>
          </cell>
        </row>
        <row r="1525">
          <cell r="E1525">
            <v>2484</v>
          </cell>
          <cell r="F1525">
            <v>0.9999296848</v>
          </cell>
        </row>
        <row r="1526">
          <cell r="E1526">
            <v>2485</v>
          </cell>
          <cell r="F1526">
            <v>0.99992941699999993</v>
          </cell>
        </row>
        <row r="1527">
          <cell r="E1527">
            <v>2486</v>
          </cell>
          <cell r="F1527">
            <v>0.99992914919999998</v>
          </cell>
        </row>
        <row r="1528">
          <cell r="E1528">
            <v>2487</v>
          </cell>
          <cell r="F1528">
            <v>0.99992888139999991</v>
          </cell>
        </row>
        <row r="1529">
          <cell r="E1529">
            <v>2488</v>
          </cell>
          <cell r="F1529">
            <v>0.99992861359999996</v>
          </cell>
        </row>
        <row r="1530">
          <cell r="E1530">
            <v>2489</v>
          </cell>
          <cell r="F1530">
            <v>0.99992834580000001</v>
          </cell>
        </row>
        <row r="1531">
          <cell r="E1531">
            <v>2490</v>
          </cell>
          <cell r="F1531">
            <v>0.99992807799999994</v>
          </cell>
        </row>
        <row r="1532">
          <cell r="E1532">
            <v>2491</v>
          </cell>
          <cell r="F1532">
            <v>0.99992781019999999</v>
          </cell>
        </row>
        <row r="1533">
          <cell r="E1533">
            <v>2492</v>
          </cell>
          <cell r="F1533">
            <v>0.99992754239999992</v>
          </cell>
        </row>
        <row r="1534">
          <cell r="E1534">
            <v>2493</v>
          </cell>
          <cell r="F1534">
            <v>0.99992727459999997</v>
          </cell>
        </row>
        <row r="1535">
          <cell r="E1535">
            <v>2494</v>
          </cell>
          <cell r="F1535">
            <v>0.99992700680000002</v>
          </cell>
        </row>
        <row r="1536">
          <cell r="E1536">
            <v>2495</v>
          </cell>
          <cell r="F1536">
            <v>0.99992673899999995</v>
          </cell>
        </row>
        <row r="1537">
          <cell r="E1537">
            <v>2496</v>
          </cell>
          <cell r="F1537">
            <v>0.9999264712</v>
          </cell>
        </row>
        <row r="1538">
          <cell r="E1538">
            <v>2497</v>
          </cell>
          <cell r="F1538">
            <v>0.99992620339999994</v>
          </cell>
        </row>
        <row r="1539">
          <cell r="E1539">
            <v>2498</v>
          </cell>
          <cell r="F1539">
            <v>0.99992593559999998</v>
          </cell>
        </row>
        <row r="1540">
          <cell r="E1540">
            <v>2499</v>
          </cell>
          <cell r="F1540">
            <v>0.99992566779999992</v>
          </cell>
        </row>
        <row r="1541">
          <cell r="E1541">
            <v>2500</v>
          </cell>
          <cell r="F1541">
            <v>0.99992539999999996</v>
          </cell>
        </row>
        <row r="1542">
          <cell r="E1542">
            <v>2501</v>
          </cell>
          <cell r="F1542">
            <v>0.99992521199999995</v>
          </cell>
        </row>
        <row r="1543">
          <cell r="E1543">
            <v>2502</v>
          </cell>
          <cell r="F1543">
            <v>0.99992502399999994</v>
          </cell>
        </row>
        <row r="1544">
          <cell r="E1544">
            <v>2503</v>
          </cell>
          <cell r="F1544">
            <v>0.99992483599999993</v>
          </cell>
        </row>
        <row r="1545">
          <cell r="E1545">
            <v>2504</v>
          </cell>
          <cell r="F1545">
            <v>0.99992464799999992</v>
          </cell>
        </row>
        <row r="1546">
          <cell r="E1546">
            <v>2505</v>
          </cell>
          <cell r="F1546">
            <v>0.99992446000000001</v>
          </cell>
        </row>
        <row r="1547">
          <cell r="E1547">
            <v>2506</v>
          </cell>
          <cell r="F1547">
            <v>0.999924272</v>
          </cell>
        </row>
        <row r="1548">
          <cell r="E1548">
            <v>2507</v>
          </cell>
          <cell r="F1548">
            <v>0.99992408399999999</v>
          </cell>
        </row>
        <row r="1549">
          <cell r="E1549">
            <v>2508</v>
          </cell>
          <cell r="F1549">
            <v>0.99992389599999998</v>
          </cell>
        </row>
        <row r="1550">
          <cell r="E1550">
            <v>2509</v>
          </cell>
          <cell r="F1550">
            <v>0.99992370799999997</v>
          </cell>
        </row>
        <row r="1551">
          <cell r="E1551">
            <v>2510</v>
          </cell>
          <cell r="F1551">
            <v>0.99992351999999995</v>
          </cell>
        </row>
        <row r="1552">
          <cell r="E1552">
            <v>2511</v>
          </cell>
          <cell r="F1552">
            <v>0.99992333199999994</v>
          </cell>
        </row>
        <row r="1553">
          <cell r="E1553">
            <v>2512</v>
          </cell>
          <cell r="F1553">
            <v>0.99992314399999993</v>
          </cell>
        </row>
        <row r="1554">
          <cell r="E1554">
            <v>2513</v>
          </cell>
          <cell r="F1554">
            <v>0.99992295599999992</v>
          </cell>
        </row>
        <row r="1555">
          <cell r="E1555">
            <v>2514</v>
          </cell>
          <cell r="F1555">
            <v>0.99992276800000002</v>
          </cell>
        </row>
        <row r="1556">
          <cell r="E1556">
            <v>2515</v>
          </cell>
          <cell r="F1556">
            <v>0.99992258000000001</v>
          </cell>
        </row>
        <row r="1557">
          <cell r="E1557">
            <v>2516</v>
          </cell>
          <cell r="F1557">
            <v>0.99992239199999999</v>
          </cell>
        </row>
        <row r="1558">
          <cell r="E1558">
            <v>2517</v>
          </cell>
          <cell r="F1558">
            <v>0.99992220399999998</v>
          </cell>
        </row>
        <row r="1559">
          <cell r="E1559">
            <v>2518</v>
          </cell>
          <cell r="F1559">
            <v>0.99992201599999997</v>
          </cell>
        </row>
        <row r="1560">
          <cell r="E1560">
            <v>2519</v>
          </cell>
          <cell r="F1560">
            <v>0.99992182799999996</v>
          </cell>
        </row>
        <row r="1561">
          <cell r="E1561">
            <v>2520</v>
          </cell>
          <cell r="F1561">
            <v>0.99992163999999994</v>
          </cell>
        </row>
        <row r="1562">
          <cell r="E1562">
            <v>2521</v>
          </cell>
          <cell r="F1562">
            <v>0.99992145199999993</v>
          </cell>
        </row>
        <row r="1563">
          <cell r="E1563">
            <v>2522</v>
          </cell>
          <cell r="F1563">
            <v>0.99992126399999992</v>
          </cell>
        </row>
        <row r="1564">
          <cell r="E1564">
            <v>2523</v>
          </cell>
          <cell r="F1564">
            <v>0.99992107600000002</v>
          </cell>
        </row>
        <row r="1565">
          <cell r="E1565">
            <v>2524</v>
          </cell>
          <cell r="F1565">
            <v>0.99992088800000001</v>
          </cell>
        </row>
        <row r="1566">
          <cell r="E1566">
            <v>2525</v>
          </cell>
          <cell r="F1566">
            <v>0.9999207</v>
          </cell>
        </row>
        <row r="1567">
          <cell r="E1567">
            <v>2526</v>
          </cell>
          <cell r="F1567">
            <v>0.99992051199999998</v>
          </cell>
        </row>
        <row r="1568">
          <cell r="E1568">
            <v>2527</v>
          </cell>
          <cell r="F1568">
            <v>0.99992032399999997</v>
          </cell>
        </row>
        <row r="1569">
          <cell r="E1569">
            <v>2528</v>
          </cell>
          <cell r="F1569">
            <v>0.99992013599999996</v>
          </cell>
        </row>
        <row r="1570">
          <cell r="E1570">
            <v>2529</v>
          </cell>
          <cell r="F1570">
            <v>0.99991994799999995</v>
          </cell>
        </row>
        <row r="1571">
          <cell r="E1571">
            <v>2530</v>
          </cell>
          <cell r="F1571">
            <v>0.99991975999999994</v>
          </cell>
        </row>
        <row r="1572">
          <cell r="E1572">
            <v>2531</v>
          </cell>
          <cell r="F1572">
            <v>0.99991957199999992</v>
          </cell>
        </row>
        <row r="1573">
          <cell r="E1573">
            <v>2532</v>
          </cell>
          <cell r="F1573">
            <v>0.99991938400000002</v>
          </cell>
        </row>
        <row r="1574">
          <cell r="E1574">
            <v>2533</v>
          </cell>
          <cell r="F1574">
            <v>0.99991919600000001</v>
          </cell>
        </row>
        <row r="1575">
          <cell r="E1575">
            <v>2534</v>
          </cell>
          <cell r="F1575">
            <v>0.999919008</v>
          </cell>
        </row>
        <row r="1576">
          <cell r="E1576">
            <v>2535</v>
          </cell>
          <cell r="F1576">
            <v>0.99991881999999999</v>
          </cell>
        </row>
        <row r="1577">
          <cell r="E1577">
            <v>2536</v>
          </cell>
          <cell r="F1577">
            <v>0.99991863199999997</v>
          </cell>
        </row>
        <row r="1578">
          <cell r="E1578">
            <v>2537</v>
          </cell>
          <cell r="F1578">
            <v>0.99991844399999996</v>
          </cell>
        </row>
        <row r="1579">
          <cell r="E1579">
            <v>2538</v>
          </cell>
          <cell r="F1579">
            <v>0.99991825599999995</v>
          </cell>
        </row>
        <row r="1580">
          <cell r="E1580">
            <v>2539</v>
          </cell>
          <cell r="F1580">
            <v>0.99991806799999994</v>
          </cell>
        </row>
        <row r="1581">
          <cell r="E1581">
            <v>2540</v>
          </cell>
          <cell r="F1581">
            <v>0.99991787999999993</v>
          </cell>
        </row>
        <row r="1582">
          <cell r="E1582">
            <v>2541</v>
          </cell>
          <cell r="F1582">
            <v>0.99991769200000002</v>
          </cell>
        </row>
        <row r="1583">
          <cell r="E1583">
            <v>2542</v>
          </cell>
          <cell r="F1583">
            <v>0.99991750400000001</v>
          </cell>
        </row>
        <row r="1584">
          <cell r="E1584">
            <v>2543</v>
          </cell>
          <cell r="F1584">
            <v>0.999917316</v>
          </cell>
        </row>
        <row r="1585">
          <cell r="E1585">
            <v>2544</v>
          </cell>
          <cell r="F1585">
            <v>0.99991712799999999</v>
          </cell>
        </row>
        <row r="1586">
          <cell r="E1586">
            <v>2545</v>
          </cell>
          <cell r="F1586">
            <v>0.99991693999999998</v>
          </cell>
        </row>
        <row r="1587">
          <cell r="E1587">
            <v>2546</v>
          </cell>
          <cell r="F1587">
            <v>0.99991675199999996</v>
          </cell>
        </row>
        <row r="1588">
          <cell r="E1588">
            <v>2547</v>
          </cell>
          <cell r="F1588">
            <v>0.99991656399999995</v>
          </cell>
        </row>
        <row r="1589">
          <cell r="E1589">
            <v>2548</v>
          </cell>
          <cell r="F1589">
            <v>0.99991637599999994</v>
          </cell>
        </row>
        <row r="1590">
          <cell r="E1590">
            <v>2549</v>
          </cell>
          <cell r="F1590">
            <v>0.99991618799999993</v>
          </cell>
        </row>
        <row r="1591">
          <cell r="E1591">
            <v>2550</v>
          </cell>
          <cell r="F1591">
            <v>0.99991600000000003</v>
          </cell>
        </row>
        <row r="1592">
          <cell r="E1592">
            <v>2551</v>
          </cell>
          <cell r="F1592">
            <v>0.99991581200000001</v>
          </cell>
        </row>
        <row r="1593">
          <cell r="E1593">
            <v>2552</v>
          </cell>
          <cell r="F1593">
            <v>0.999915624</v>
          </cell>
        </row>
        <row r="1594">
          <cell r="E1594">
            <v>2553</v>
          </cell>
          <cell r="F1594">
            <v>0.99991543599999999</v>
          </cell>
        </row>
        <row r="1595">
          <cell r="E1595">
            <v>2554</v>
          </cell>
          <cell r="F1595">
            <v>0.99991524799999998</v>
          </cell>
        </row>
        <row r="1596">
          <cell r="E1596">
            <v>2555</v>
          </cell>
          <cell r="F1596">
            <v>0.99991505999999997</v>
          </cell>
        </row>
        <row r="1597">
          <cell r="E1597">
            <v>2556</v>
          </cell>
          <cell r="F1597">
            <v>0.99991487199999995</v>
          </cell>
        </row>
        <row r="1598">
          <cell r="E1598">
            <v>2557</v>
          </cell>
          <cell r="F1598">
            <v>0.99991468399999994</v>
          </cell>
        </row>
        <row r="1599">
          <cell r="E1599">
            <v>2558</v>
          </cell>
          <cell r="F1599">
            <v>0.99991449599999993</v>
          </cell>
        </row>
        <row r="1600">
          <cell r="E1600">
            <v>2559</v>
          </cell>
          <cell r="F1600">
            <v>0.99991430799999992</v>
          </cell>
        </row>
        <row r="1601">
          <cell r="E1601">
            <v>2560</v>
          </cell>
          <cell r="F1601">
            <v>0.99991412000000002</v>
          </cell>
        </row>
        <row r="1602">
          <cell r="E1602">
            <v>2561</v>
          </cell>
          <cell r="F1602">
            <v>0.99991393200000001</v>
          </cell>
        </row>
        <row r="1603">
          <cell r="E1603">
            <v>2562</v>
          </cell>
          <cell r="F1603">
            <v>0.99991374399999999</v>
          </cell>
        </row>
        <row r="1604">
          <cell r="E1604">
            <v>2563</v>
          </cell>
          <cell r="F1604">
            <v>0.99991355599999998</v>
          </cell>
        </row>
        <row r="1605">
          <cell r="E1605">
            <v>2564</v>
          </cell>
          <cell r="F1605">
            <v>0.99991336799999997</v>
          </cell>
        </row>
        <row r="1606">
          <cell r="E1606">
            <v>2565</v>
          </cell>
          <cell r="F1606">
            <v>0.99991317999999996</v>
          </cell>
        </row>
        <row r="1607">
          <cell r="E1607">
            <v>2566</v>
          </cell>
          <cell r="F1607">
            <v>0.99991299199999994</v>
          </cell>
        </row>
        <row r="1608">
          <cell r="E1608">
            <v>2567</v>
          </cell>
          <cell r="F1608">
            <v>0.99991280399999993</v>
          </cell>
        </row>
        <row r="1609">
          <cell r="E1609">
            <v>2568</v>
          </cell>
          <cell r="F1609">
            <v>0.99991261599999992</v>
          </cell>
        </row>
        <row r="1610">
          <cell r="E1610">
            <v>2569</v>
          </cell>
          <cell r="F1610">
            <v>0.99991242800000002</v>
          </cell>
        </row>
        <row r="1611">
          <cell r="E1611">
            <v>2570</v>
          </cell>
          <cell r="F1611">
            <v>0.99991224000000001</v>
          </cell>
        </row>
        <row r="1612">
          <cell r="E1612">
            <v>2571</v>
          </cell>
          <cell r="F1612">
            <v>0.999912052</v>
          </cell>
        </row>
        <row r="1613">
          <cell r="E1613">
            <v>2572</v>
          </cell>
          <cell r="F1613">
            <v>0.99991186399999998</v>
          </cell>
        </row>
        <row r="1614">
          <cell r="E1614">
            <v>2573</v>
          </cell>
          <cell r="F1614">
            <v>0.99991167599999997</v>
          </cell>
        </row>
        <row r="1615">
          <cell r="E1615">
            <v>2574</v>
          </cell>
          <cell r="F1615">
            <v>0.99991148799999996</v>
          </cell>
        </row>
        <row r="1616">
          <cell r="E1616">
            <v>2575</v>
          </cell>
          <cell r="F1616">
            <v>0.99991129999999995</v>
          </cell>
        </row>
        <row r="1617">
          <cell r="E1617">
            <v>2576</v>
          </cell>
          <cell r="F1617">
            <v>0.99991111199999994</v>
          </cell>
        </row>
        <row r="1618">
          <cell r="E1618">
            <v>2577</v>
          </cell>
          <cell r="F1618">
            <v>0.99991092399999992</v>
          </cell>
        </row>
        <row r="1619">
          <cell r="E1619">
            <v>2578</v>
          </cell>
          <cell r="F1619">
            <v>0.99991073600000002</v>
          </cell>
        </row>
        <row r="1620">
          <cell r="E1620">
            <v>2579</v>
          </cell>
          <cell r="F1620">
            <v>0.99991054800000001</v>
          </cell>
        </row>
        <row r="1621">
          <cell r="E1621">
            <v>2580</v>
          </cell>
          <cell r="F1621">
            <v>0.99991036</v>
          </cell>
        </row>
        <row r="1622">
          <cell r="E1622">
            <v>2581</v>
          </cell>
          <cell r="F1622">
            <v>0.99991017199999999</v>
          </cell>
        </row>
        <row r="1623">
          <cell r="E1623">
            <v>2582</v>
          </cell>
          <cell r="F1623">
            <v>0.99990998399999997</v>
          </cell>
        </row>
        <row r="1624">
          <cell r="E1624">
            <v>2583</v>
          </cell>
          <cell r="F1624">
            <v>0.99990979599999996</v>
          </cell>
        </row>
        <row r="1625">
          <cell r="E1625">
            <v>2584</v>
          </cell>
          <cell r="F1625">
            <v>0.99990960799999995</v>
          </cell>
        </row>
        <row r="1626">
          <cell r="E1626">
            <v>2585</v>
          </cell>
          <cell r="F1626">
            <v>0.99990941999999994</v>
          </cell>
        </row>
        <row r="1627">
          <cell r="E1627">
            <v>2586</v>
          </cell>
          <cell r="F1627">
            <v>0.99990923199999993</v>
          </cell>
        </row>
        <row r="1628">
          <cell r="E1628">
            <v>2587</v>
          </cell>
          <cell r="F1628">
            <v>0.99990904400000002</v>
          </cell>
        </row>
        <row r="1629">
          <cell r="E1629">
            <v>2588</v>
          </cell>
          <cell r="F1629">
            <v>0.99990885600000001</v>
          </cell>
        </row>
        <row r="1630">
          <cell r="E1630">
            <v>2589</v>
          </cell>
          <cell r="F1630">
            <v>0.999908668</v>
          </cell>
        </row>
        <row r="1631">
          <cell r="E1631">
            <v>2590</v>
          </cell>
          <cell r="F1631">
            <v>0.99990847999999999</v>
          </cell>
        </row>
        <row r="1632">
          <cell r="E1632">
            <v>2591</v>
          </cell>
          <cell r="F1632">
            <v>0.99990829199999998</v>
          </cell>
        </row>
        <row r="1633">
          <cell r="E1633">
            <v>2592</v>
          </cell>
          <cell r="F1633">
            <v>0.99990810399999996</v>
          </cell>
        </row>
        <row r="1634">
          <cell r="E1634">
            <v>2593</v>
          </cell>
          <cell r="F1634">
            <v>0.99990791599999995</v>
          </cell>
        </row>
        <row r="1635">
          <cell r="E1635">
            <v>2594</v>
          </cell>
          <cell r="F1635">
            <v>0.99990772799999994</v>
          </cell>
        </row>
        <row r="1636">
          <cell r="E1636">
            <v>2595</v>
          </cell>
          <cell r="F1636">
            <v>0.99990753999999993</v>
          </cell>
        </row>
        <row r="1637">
          <cell r="E1637">
            <v>2596</v>
          </cell>
          <cell r="F1637">
            <v>0.99990735200000003</v>
          </cell>
        </row>
        <row r="1638">
          <cell r="E1638">
            <v>2597</v>
          </cell>
          <cell r="F1638">
            <v>0.99990716400000001</v>
          </cell>
        </row>
        <row r="1639">
          <cell r="E1639">
            <v>2598</v>
          </cell>
          <cell r="F1639">
            <v>0.999906976</v>
          </cell>
        </row>
        <row r="1640">
          <cell r="E1640">
            <v>2599</v>
          </cell>
          <cell r="F1640">
            <v>0.99990678799999999</v>
          </cell>
        </row>
        <row r="1641">
          <cell r="E1641">
            <v>2600</v>
          </cell>
          <cell r="F1641">
            <v>0.99990659999999998</v>
          </cell>
        </row>
        <row r="1642">
          <cell r="E1642">
            <v>2601</v>
          </cell>
          <cell r="F1642">
            <v>0.99990641199999997</v>
          </cell>
        </row>
        <row r="1643">
          <cell r="E1643">
            <v>2602</v>
          </cell>
          <cell r="F1643">
            <v>0.99990622399999995</v>
          </cell>
        </row>
        <row r="1644">
          <cell r="E1644">
            <v>2603</v>
          </cell>
          <cell r="F1644">
            <v>0.99990603599999994</v>
          </cell>
        </row>
        <row r="1645">
          <cell r="E1645">
            <v>2604</v>
          </cell>
          <cell r="F1645">
            <v>0.99990584799999993</v>
          </cell>
        </row>
        <row r="1646">
          <cell r="E1646">
            <v>2605</v>
          </cell>
          <cell r="F1646">
            <v>0.99990566000000003</v>
          </cell>
        </row>
        <row r="1647">
          <cell r="E1647">
            <v>2606</v>
          </cell>
          <cell r="F1647">
            <v>0.99990547200000002</v>
          </cell>
        </row>
        <row r="1648">
          <cell r="E1648">
            <v>2607</v>
          </cell>
          <cell r="F1648">
            <v>0.99990528400000001</v>
          </cell>
        </row>
        <row r="1649">
          <cell r="E1649">
            <v>2608</v>
          </cell>
          <cell r="F1649">
            <v>0.99990509599999999</v>
          </cell>
        </row>
        <row r="1650">
          <cell r="E1650">
            <v>2609</v>
          </cell>
          <cell r="F1650">
            <v>0.99990490799999998</v>
          </cell>
        </row>
        <row r="1651">
          <cell r="E1651">
            <v>2610</v>
          </cell>
          <cell r="F1651">
            <v>0.99990471999999997</v>
          </cell>
        </row>
        <row r="1652">
          <cell r="E1652">
            <v>2611</v>
          </cell>
          <cell r="F1652">
            <v>0.99990453199999996</v>
          </cell>
        </row>
        <row r="1653">
          <cell r="E1653">
            <v>2612</v>
          </cell>
          <cell r="F1653">
            <v>0.99990434399999994</v>
          </cell>
        </row>
        <row r="1654">
          <cell r="E1654">
            <v>2613</v>
          </cell>
          <cell r="F1654">
            <v>0.99990415599999993</v>
          </cell>
        </row>
        <row r="1655">
          <cell r="E1655">
            <v>2614</v>
          </cell>
          <cell r="F1655">
            <v>0.99990396800000003</v>
          </cell>
        </row>
        <row r="1656">
          <cell r="E1656">
            <v>2615</v>
          </cell>
          <cell r="F1656">
            <v>0.99990378000000002</v>
          </cell>
        </row>
        <row r="1657">
          <cell r="E1657">
            <v>2616</v>
          </cell>
          <cell r="F1657">
            <v>0.99990359200000001</v>
          </cell>
        </row>
        <row r="1658">
          <cell r="E1658">
            <v>2617</v>
          </cell>
          <cell r="F1658">
            <v>0.999903404</v>
          </cell>
        </row>
        <row r="1659">
          <cell r="E1659">
            <v>2618</v>
          </cell>
          <cell r="F1659">
            <v>0.99990321599999998</v>
          </cell>
        </row>
        <row r="1660">
          <cell r="E1660">
            <v>2619</v>
          </cell>
          <cell r="F1660">
            <v>0.99990302799999997</v>
          </cell>
        </row>
        <row r="1661">
          <cell r="E1661">
            <v>2620</v>
          </cell>
          <cell r="F1661">
            <v>0.99990283999999996</v>
          </cell>
        </row>
        <row r="1662">
          <cell r="E1662">
            <v>2621</v>
          </cell>
          <cell r="F1662">
            <v>0.99990265199999995</v>
          </cell>
        </row>
        <row r="1663">
          <cell r="E1663">
            <v>2622</v>
          </cell>
          <cell r="F1663">
            <v>0.99990246399999994</v>
          </cell>
        </row>
        <row r="1664">
          <cell r="E1664">
            <v>2623</v>
          </cell>
          <cell r="F1664">
            <v>0.99990227600000003</v>
          </cell>
        </row>
        <row r="1665">
          <cell r="E1665">
            <v>2624</v>
          </cell>
          <cell r="F1665">
            <v>0.99990208800000002</v>
          </cell>
        </row>
        <row r="1666">
          <cell r="E1666">
            <v>2625</v>
          </cell>
          <cell r="F1666">
            <v>0.99990190000000001</v>
          </cell>
        </row>
        <row r="1667">
          <cell r="E1667">
            <v>2626</v>
          </cell>
          <cell r="F1667">
            <v>0.999901712</v>
          </cell>
        </row>
        <row r="1668">
          <cell r="E1668">
            <v>2627</v>
          </cell>
          <cell r="F1668">
            <v>0.99990152399999999</v>
          </cell>
        </row>
        <row r="1669">
          <cell r="E1669">
            <v>2628</v>
          </cell>
          <cell r="F1669">
            <v>0.99990133599999997</v>
          </cell>
        </row>
        <row r="1670">
          <cell r="E1670">
            <v>2629</v>
          </cell>
          <cell r="F1670">
            <v>0.99990114799999996</v>
          </cell>
        </row>
        <row r="1671">
          <cell r="E1671">
            <v>2630</v>
          </cell>
          <cell r="F1671">
            <v>0.99990095999999995</v>
          </cell>
        </row>
        <row r="1672">
          <cell r="E1672">
            <v>2631</v>
          </cell>
          <cell r="F1672">
            <v>0.99990077199999994</v>
          </cell>
        </row>
        <row r="1673">
          <cell r="E1673">
            <v>2632</v>
          </cell>
          <cell r="F1673">
            <v>0.99990058400000004</v>
          </cell>
        </row>
        <row r="1674">
          <cell r="E1674">
            <v>2633</v>
          </cell>
          <cell r="F1674">
            <v>0.99990039600000002</v>
          </cell>
        </row>
        <row r="1675">
          <cell r="E1675">
            <v>2634</v>
          </cell>
          <cell r="F1675">
            <v>0.99990020800000001</v>
          </cell>
        </row>
        <row r="1676">
          <cell r="E1676">
            <v>2635</v>
          </cell>
          <cell r="F1676">
            <v>0.99990002</v>
          </cell>
        </row>
        <row r="1677">
          <cell r="E1677">
            <v>2636</v>
          </cell>
          <cell r="F1677">
            <v>0.99989983199999999</v>
          </cell>
        </row>
        <row r="1678">
          <cell r="E1678">
            <v>2637</v>
          </cell>
          <cell r="F1678">
            <v>0.99989964399999998</v>
          </cell>
        </row>
        <row r="1679">
          <cell r="E1679">
            <v>2638</v>
          </cell>
          <cell r="F1679">
            <v>0.99989945599999996</v>
          </cell>
        </row>
        <row r="1680">
          <cell r="E1680">
            <v>2639</v>
          </cell>
          <cell r="F1680">
            <v>0.99989926799999995</v>
          </cell>
        </row>
        <row r="1681">
          <cell r="E1681">
            <v>2640</v>
          </cell>
          <cell r="F1681">
            <v>0.99989907999999994</v>
          </cell>
        </row>
        <row r="1682">
          <cell r="E1682">
            <v>2641</v>
          </cell>
          <cell r="F1682">
            <v>0.99989889200000004</v>
          </cell>
        </row>
        <row r="1683">
          <cell r="E1683">
            <v>2642</v>
          </cell>
          <cell r="F1683">
            <v>0.99989870400000003</v>
          </cell>
        </row>
        <row r="1684">
          <cell r="E1684">
            <v>2643</v>
          </cell>
          <cell r="F1684">
            <v>0.99989851600000001</v>
          </cell>
        </row>
        <row r="1685">
          <cell r="E1685">
            <v>2644</v>
          </cell>
          <cell r="F1685">
            <v>0.999898328</v>
          </cell>
        </row>
        <row r="1686">
          <cell r="E1686">
            <v>2645</v>
          </cell>
          <cell r="F1686">
            <v>0.99989813999999999</v>
          </cell>
        </row>
        <row r="1687">
          <cell r="E1687">
            <v>2646</v>
          </cell>
          <cell r="F1687">
            <v>0.99989795199999998</v>
          </cell>
        </row>
        <row r="1688">
          <cell r="E1688">
            <v>2647</v>
          </cell>
          <cell r="F1688">
            <v>0.99989776399999997</v>
          </cell>
        </row>
        <row r="1689">
          <cell r="E1689">
            <v>2648</v>
          </cell>
          <cell r="F1689">
            <v>0.99989757599999995</v>
          </cell>
        </row>
        <row r="1690">
          <cell r="E1690">
            <v>2649</v>
          </cell>
          <cell r="F1690">
            <v>0.99989738799999994</v>
          </cell>
        </row>
        <row r="1691">
          <cell r="E1691">
            <v>2650</v>
          </cell>
          <cell r="F1691">
            <v>0.99989719999999993</v>
          </cell>
        </row>
        <row r="1692">
          <cell r="E1692">
            <v>2651</v>
          </cell>
          <cell r="F1692">
            <v>0.99989701200000003</v>
          </cell>
        </row>
        <row r="1693">
          <cell r="E1693">
            <v>2652</v>
          </cell>
          <cell r="F1693">
            <v>0.99989682400000002</v>
          </cell>
        </row>
        <row r="1694">
          <cell r="E1694">
            <v>2653</v>
          </cell>
          <cell r="F1694">
            <v>0.99989663600000001</v>
          </cell>
        </row>
        <row r="1695">
          <cell r="E1695">
            <v>2654</v>
          </cell>
          <cell r="F1695">
            <v>0.99989644799999999</v>
          </cell>
        </row>
        <row r="1696">
          <cell r="E1696">
            <v>2655</v>
          </cell>
          <cell r="F1696">
            <v>0.99989625999999998</v>
          </cell>
        </row>
        <row r="1697">
          <cell r="E1697">
            <v>2656</v>
          </cell>
          <cell r="F1697">
            <v>0.99989607199999997</v>
          </cell>
        </row>
        <row r="1698">
          <cell r="E1698">
            <v>2657</v>
          </cell>
          <cell r="F1698">
            <v>0.99989588399999996</v>
          </cell>
        </row>
        <row r="1699">
          <cell r="E1699">
            <v>2658</v>
          </cell>
          <cell r="F1699">
            <v>0.99989569599999994</v>
          </cell>
        </row>
        <row r="1700">
          <cell r="E1700">
            <v>2659</v>
          </cell>
          <cell r="F1700">
            <v>0.99989550799999993</v>
          </cell>
        </row>
        <row r="1701">
          <cell r="E1701">
            <v>2660</v>
          </cell>
          <cell r="F1701">
            <v>0.99989532000000003</v>
          </cell>
        </row>
        <row r="1702">
          <cell r="E1702">
            <v>2661</v>
          </cell>
          <cell r="F1702">
            <v>0.99989513200000002</v>
          </cell>
        </row>
        <row r="1703">
          <cell r="E1703">
            <v>2662</v>
          </cell>
          <cell r="F1703">
            <v>0.99989494400000001</v>
          </cell>
        </row>
        <row r="1704">
          <cell r="E1704">
            <v>2663</v>
          </cell>
          <cell r="F1704">
            <v>0.999894756</v>
          </cell>
        </row>
        <row r="1705">
          <cell r="E1705">
            <v>2664</v>
          </cell>
          <cell r="F1705">
            <v>0.99989456799999998</v>
          </cell>
        </row>
        <row r="1706">
          <cell r="E1706">
            <v>2665</v>
          </cell>
          <cell r="F1706">
            <v>0.99989437999999997</v>
          </cell>
        </row>
        <row r="1707">
          <cell r="E1707">
            <v>2666</v>
          </cell>
          <cell r="F1707">
            <v>0.99989419199999996</v>
          </cell>
        </row>
        <row r="1708">
          <cell r="E1708">
            <v>2667</v>
          </cell>
          <cell r="F1708">
            <v>0.99989400399999995</v>
          </cell>
        </row>
        <row r="1709">
          <cell r="E1709">
            <v>2668</v>
          </cell>
          <cell r="F1709">
            <v>0.99989381599999994</v>
          </cell>
        </row>
        <row r="1710">
          <cell r="E1710">
            <v>2669</v>
          </cell>
          <cell r="F1710">
            <v>0.99989362800000003</v>
          </cell>
        </row>
        <row r="1711">
          <cell r="E1711">
            <v>2670</v>
          </cell>
          <cell r="F1711">
            <v>0.99989344000000002</v>
          </cell>
        </row>
        <row r="1712">
          <cell r="E1712">
            <v>2671</v>
          </cell>
          <cell r="F1712">
            <v>0.99989325200000001</v>
          </cell>
        </row>
        <row r="1713">
          <cell r="E1713">
            <v>2672</v>
          </cell>
          <cell r="F1713">
            <v>0.999893064</v>
          </cell>
        </row>
        <row r="1714">
          <cell r="E1714">
            <v>2673</v>
          </cell>
          <cell r="F1714">
            <v>0.99989287599999999</v>
          </cell>
        </row>
        <row r="1715">
          <cell r="E1715">
            <v>2674</v>
          </cell>
          <cell r="F1715">
            <v>0.99989268799999997</v>
          </cell>
        </row>
        <row r="1716">
          <cell r="E1716">
            <v>2675</v>
          </cell>
          <cell r="F1716">
            <v>0.99989249999999996</v>
          </cell>
        </row>
        <row r="1717">
          <cell r="E1717">
            <v>2676</v>
          </cell>
          <cell r="F1717">
            <v>0.99989231199999995</v>
          </cell>
        </row>
        <row r="1718">
          <cell r="E1718">
            <v>2677</v>
          </cell>
          <cell r="F1718">
            <v>0.99989212399999994</v>
          </cell>
        </row>
        <row r="1719">
          <cell r="E1719">
            <v>2678</v>
          </cell>
          <cell r="F1719">
            <v>0.99989193600000004</v>
          </cell>
        </row>
        <row r="1720">
          <cell r="E1720">
            <v>2679</v>
          </cell>
          <cell r="F1720">
            <v>0.99989174800000002</v>
          </cell>
        </row>
        <row r="1721">
          <cell r="E1721">
            <v>2680</v>
          </cell>
          <cell r="F1721">
            <v>0.99989156000000001</v>
          </cell>
        </row>
        <row r="1722">
          <cell r="E1722">
            <v>2681</v>
          </cell>
          <cell r="F1722">
            <v>0.999891372</v>
          </cell>
        </row>
        <row r="1723">
          <cell r="E1723">
            <v>2682</v>
          </cell>
          <cell r="F1723">
            <v>0.99989118399999999</v>
          </cell>
        </row>
        <row r="1724">
          <cell r="E1724">
            <v>2683</v>
          </cell>
          <cell r="F1724">
            <v>0.99989099599999998</v>
          </cell>
        </row>
        <row r="1725">
          <cell r="E1725">
            <v>2684</v>
          </cell>
          <cell r="F1725">
            <v>0.99989080799999996</v>
          </cell>
        </row>
        <row r="1726">
          <cell r="E1726">
            <v>2685</v>
          </cell>
          <cell r="F1726">
            <v>0.99989061999999995</v>
          </cell>
        </row>
        <row r="1727">
          <cell r="E1727">
            <v>2686</v>
          </cell>
          <cell r="F1727">
            <v>0.99989043199999994</v>
          </cell>
        </row>
        <row r="1728">
          <cell r="E1728">
            <v>2687</v>
          </cell>
          <cell r="F1728">
            <v>0.99989024400000004</v>
          </cell>
        </row>
        <row r="1729">
          <cell r="E1729">
            <v>2688</v>
          </cell>
          <cell r="F1729">
            <v>0.99989005600000003</v>
          </cell>
        </row>
        <row r="1730">
          <cell r="E1730">
            <v>2689</v>
          </cell>
          <cell r="F1730">
            <v>0.99988986800000001</v>
          </cell>
        </row>
        <row r="1731">
          <cell r="E1731">
            <v>2690</v>
          </cell>
          <cell r="F1731">
            <v>0.99988968</v>
          </cell>
        </row>
        <row r="1732">
          <cell r="E1732">
            <v>2691</v>
          </cell>
          <cell r="F1732">
            <v>0.99988949199999999</v>
          </cell>
        </row>
        <row r="1733">
          <cell r="E1733">
            <v>2692</v>
          </cell>
          <cell r="F1733">
            <v>0.99988930399999998</v>
          </cell>
        </row>
        <row r="1734">
          <cell r="E1734">
            <v>2693</v>
          </cell>
          <cell r="F1734">
            <v>0.99988911599999997</v>
          </cell>
        </row>
        <row r="1735">
          <cell r="E1735">
            <v>2694</v>
          </cell>
          <cell r="F1735">
            <v>0.99988892799999995</v>
          </cell>
        </row>
        <row r="1736">
          <cell r="E1736">
            <v>2695</v>
          </cell>
          <cell r="F1736">
            <v>0.99988873999999994</v>
          </cell>
        </row>
        <row r="1737">
          <cell r="E1737">
            <v>2696</v>
          </cell>
          <cell r="F1737">
            <v>0.99988855200000004</v>
          </cell>
        </row>
        <row r="1738">
          <cell r="E1738">
            <v>2697</v>
          </cell>
          <cell r="F1738">
            <v>0.99988836400000003</v>
          </cell>
        </row>
        <row r="1739">
          <cell r="E1739">
            <v>2698</v>
          </cell>
          <cell r="F1739">
            <v>0.99988817600000002</v>
          </cell>
        </row>
        <row r="1740">
          <cell r="E1740">
            <v>2699</v>
          </cell>
          <cell r="F1740">
            <v>0.99988798800000001</v>
          </cell>
        </row>
        <row r="1741">
          <cell r="E1741">
            <v>2700</v>
          </cell>
          <cell r="F1741">
            <v>0.99988779999999999</v>
          </cell>
        </row>
        <row r="1742">
          <cell r="E1742">
            <v>2701</v>
          </cell>
          <cell r="F1742">
            <v>0.99988761199999998</v>
          </cell>
        </row>
        <row r="1743">
          <cell r="E1743">
            <v>2702</v>
          </cell>
          <cell r="F1743">
            <v>0.99988742399999997</v>
          </cell>
        </row>
        <row r="1744">
          <cell r="E1744">
            <v>2703</v>
          </cell>
          <cell r="F1744">
            <v>0.99988723599999996</v>
          </cell>
        </row>
        <row r="1745">
          <cell r="E1745">
            <v>2704</v>
          </cell>
          <cell r="F1745">
            <v>0.99988704799999994</v>
          </cell>
        </row>
        <row r="1746">
          <cell r="E1746">
            <v>2705</v>
          </cell>
          <cell r="F1746">
            <v>0.99988686000000004</v>
          </cell>
        </row>
        <row r="1747">
          <cell r="E1747">
            <v>2706</v>
          </cell>
          <cell r="F1747">
            <v>0.99988667200000003</v>
          </cell>
        </row>
        <row r="1748">
          <cell r="E1748">
            <v>2707</v>
          </cell>
          <cell r="F1748">
            <v>0.99988648400000002</v>
          </cell>
        </row>
        <row r="1749">
          <cell r="E1749">
            <v>2708</v>
          </cell>
          <cell r="F1749">
            <v>0.99988629600000001</v>
          </cell>
        </row>
        <row r="1750">
          <cell r="E1750">
            <v>2709</v>
          </cell>
          <cell r="F1750">
            <v>0.999886108</v>
          </cell>
        </row>
        <row r="1751">
          <cell r="E1751">
            <v>2710</v>
          </cell>
          <cell r="F1751">
            <v>0.99988591999999998</v>
          </cell>
        </row>
        <row r="1752">
          <cell r="E1752">
            <v>2711</v>
          </cell>
          <cell r="F1752">
            <v>0.99988573199999997</v>
          </cell>
        </row>
        <row r="1753">
          <cell r="E1753">
            <v>2712</v>
          </cell>
          <cell r="F1753">
            <v>0.99988554399999996</v>
          </cell>
        </row>
        <row r="1754">
          <cell r="E1754">
            <v>2713</v>
          </cell>
          <cell r="F1754">
            <v>0.99988535599999995</v>
          </cell>
        </row>
        <row r="1755">
          <cell r="E1755">
            <v>2714</v>
          </cell>
          <cell r="F1755">
            <v>0.99988516800000005</v>
          </cell>
        </row>
        <row r="1756">
          <cell r="E1756">
            <v>2715</v>
          </cell>
          <cell r="F1756">
            <v>0.99988498000000003</v>
          </cell>
        </row>
        <row r="1757">
          <cell r="E1757">
            <v>2716</v>
          </cell>
          <cell r="F1757">
            <v>0.99988479200000002</v>
          </cell>
        </row>
        <row r="1758">
          <cell r="E1758">
            <v>2717</v>
          </cell>
          <cell r="F1758">
            <v>0.99988460400000001</v>
          </cell>
        </row>
        <row r="1759">
          <cell r="E1759">
            <v>2718</v>
          </cell>
          <cell r="F1759">
            <v>0.999884416</v>
          </cell>
        </row>
        <row r="1760">
          <cell r="E1760">
            <v>2719</v>
          </cell>
          <cell r="F1760">
            <v>0.99988422799999999</v>
          </cell>
        </row>
        <row r="1761">
          <cell r="E1761">
            <v>2720</v>
          </cell>
          <cell r="F1761">
            <v>0.99988403999999997</v>
          </cell>
        </row>
        <row r="1762">
          <cell r="E1762">
            <v>2721</v>
          </cell>
          <cell r="F1762">
            <v>0.99988385199999996</v>
          </cell>
        </row>
        <row r="1763">
          <cell r="E1763">
            <v>2722</v>
          </cell>
          <cell r="F1763">
            <v>0.99988366399999995</v>
          </cell>
        </row>
        <row r="1764">
          <cell r="E1764">
            <v>2723</v>
          </cell>
          <cell r="F1764">
            <v>0.99988347600000005</v>
          </cell>
        </row>
        <row r="1765">
          <cell r="E1765">
            <v>2724</v>
          </cell>
          <cell r="F1765">
            <v>0.99988328800000004</v>
          </cell>
        </row>
        <row r="1766">
          <cell r="E1766">
            <v>2725</v>
          </cell>
          <cell r="F1766">
            <v>0.99988310000000002</v>
          </cell>
        </row>
        <row r="1767">
          <cell r="E1767">
            <v>2726</v>
          </cell>
          <cell r="F1767">
            <v>0.99988291200000001</v>
          </cell>
        </row>
        <row r="1768">
          <cell r="E1768">
            <v>2727</v>
          </cell>
          <cell r="F1768">
            <v>0.999882724</v>
          </cell>
        </row>
        <row r="1769">
          <cell r="E1769">
            <v>2728</v>
          </cell>
          <cell r="F1769">
            <v>0.99988253599999999</v>
          </cell>
        </row>
        <row r="1770">
          <cell r="E1770">
            <v>2729</v>
          </cell>
          <cell r="F1770">
            <v>0.99988234799999998</v>
          </cell>
        </row>
        <row r="1771">
          <cell r="E1771">
            <v>2730</v>
          </cell>
          <cell r="F1771">
            <v>0.99988215999999996</v>
          </cell>
        </row>
        <row r="1772">
          <cell r="E1772">
            <v>2731</v>
          </cell>
          <cell r="F1772">
            <v>0.99988197199999995</v>
          </cell>
        </row>
        <row r="1773">
          <cell r="E1773">
            <v>2732</v>
          </cell>
          <cell r="F1773">
            <v>0.99988178400000005</v>
          </cell>
        </row>
        <row r="1774">
          <cell r="E1774">
            <v>2733</v>
          </cell>
          <cell r="F1774">
            <v>0.99988159600000004</v>
          </cell>
        </row>
        <row r="1775">
          <cell r="E1775">
            <v>2734</v>
          </cell>
          <cell r="F1775">
            <v>0.99988140800000003</v>
          </cell>
        </row>
        <row r="1776">
          <cell r="E1776">
            <v>2735</v>
          </cell>
          <cell r="F1776">
            <v>0.99988122000000001</v>
          </cell>
        </row>
        <row r="1777">
          <cell r="E1777">
            <v>2736</v>
          </cell>
          <cell r="F1777">
            <v>0.999881032</v>
          </cell>
        </row>
        <row r="1778">
          <cell r="E1778">
            <v>2737</v>
          </cell>
          <cell r="F1778">
            <v>0.99988084399999999</v>
          </cell>
        </row>
        <row r="1779">
          <cell r="E1779">
            <v>2738</v>
          </cell>
          <cell r="F1779">
            <v>0.99988065599999998</v>
          </cell>
        </row>
        <row r="1780">
          <cell r="E1780">
            <v>2739</v>
          </cell>
          <cell r="F1780">
            <v>0.99988046799999997</v>
          </cell>
        </row>
        <row r="1781">
          <cell r="E1781">
            <v>2740</v>
          </cell>
          <cell r="F1781">
            <v>0.99988027999999995</v>
          </cell>
        </row>
        <row r="1782">
          <cell r="E1782">
            <v>2741</v>
          </cell>
          <cell r="F1782">
            <v>0.99988009200000005</v>
          </cell>
        </row>
        <row r="1783">
          <cell r="E1783">
            <v>2742</v>
          </cell>
          <cell r="F1783">
            <v>0.99987990400000004</v>
          </cell>
        </row>
        <row r="1784">
          <cell r="E1784">
            <v>2743</v>
          </cell>
          <cell r="F1784">
            <v>0.99987971600000003</v>
          </cell>
        </row>
        <row r="1785">
          <cell r="E1785">
            <v>2744</v>
          </cell>
          <cell r="F1785">
            <v>0.99987952800000002</v>
          </cell>
        </row>
        <row r="1786">
          <cell r="E1786">
            <v>2745</v>
          </cell>
          <cell r="F1786">
            <v>0.99987934000000001</v>
          </cell>
        </row>
        <row r="1787">
          <cell r="E1787">
            <v>2746</v>
          </cell>
          <cell r="F1787">
            <v>0.99987915199999999</v>
          </cell>
        </row>
        <row r="1788">
          <cell r="E1788">
            <v>2747</v>
          </cell>
          <cell r="F1788">
            <v>0.99987896399999998</v>
          </cell>
        </row>
        <row r="1789">
          <cell r="E1789">
            <v>2748</v>
          </cell>
          <cell r="F1789">
            <v>0.99987877599999997</v>
          </cell>
        </row>
        <row r="1790">
          <cell r="E1790">
            <v>2749</v>
          </cell>
          <cell r="F1790">
            <v>0.99987858799999996</v>
          </cell>
        </row>
        <row r="1791">
          <cell r="E1791">
            <v>2750</v>
          </cell>
          <cell r="F1791">
            <v>0.99987840000000006</v>
          </cell>
        </row>
        <row r="1792">
          <cell r="E1792">
            <v>2751</v>
          </cell>
          <cell r="F1792">
            <v>0.99987821200000004</v>
          </cell>
        </row>
        <row r="1793">
          <cell r="E1793">
            <v>2752</v>
          </cell>
          <cell r="F1793">
            <v>0.99987802400000003</v>
          </cell>
        </row>
        <row r="1794">
          <cell r="E1794">
            <v>2753</v>
          </cell>
          <cell r="F1794">
            <v>0.99987783600000002</v>
          </cell>
        </row>
        <row r="1795">
          <cell r="E1795">
            <v>2754</v>
          </cell>
          <cell r="F1795">
            <v>0.99987764800000001</v>
          </cell>
        </row>
        <row r="1796">
          <cell r="E1796">
            <v>2755</v>
          </cell>
          <cell r="F1796">
            <v>0.99987746</v>
          </cell>
        </row>
        <row r="1797">
          <cell r="E1797">
            <v>2756</v>
          </cell>
          <cell r="F1797">
            <v>0.99987727199999998</v>
          </cell>
        </row>
        <row r="1798">
          <cell r="E1798">
            <v>2757</v>
          </cell>
          <cell r="F1798">
            <v>0.99987708399999997</v>
          </cell>
        </row>
        <row r="1799">
          <cell r="E1799">
            <v>2758</v>
          </cell>
          <cell r="F1799">
            <v>0.99987689599999996</v>
          </cell>
        </row>
        <row r="1800">
          <cell r="E1800">
            <v>2759</v>
          </cell>
          <cell r="F1800">
            <v>0.99987670799999995</v>
          </cell>
        </row>
        <row r="1801">
          <cell r="E1801">
            <v>2760</v>
          </cell>
          <cell r="F1801">
            <v>0.99987652000000005</v>
          </cell>
        </row>
        <row r="1802">
          <cell r="E1802">
            <v>2761</v>
          </cell>
          <cell r="F1802">
            <v>0.99987633200000003</v>
          </cell>
        </row>
        <row r="1803">
          <cell r="E1803">
            <v>2762</v>
          </cell>
          <cell r="F1803">
            <v>0.99987614400000002</v>
          </cell>
        </row>
        <row r="1804">
          <cell r="E1804">
            <v>2763</v>
          </cell>
          <cell r="F1804">
            <v>0.99987595600000001</v>
          </cell>
        </row>
        <row r="1805">
          <cell r="E1805">
            <v>2764</v>
          </cell>
          <cell r="F1805">
            <v>0.999875768</v>
          </cell>
        </row>
        <row r="1806">
          <cell r="E1806">
            <v>2765</v>
          </cell>
          <cell r="F1806">
            <v>0.99987557999999999</v>
          </cell>
        </row>
        <row r="1807">
          <cell r="E1807">
            <v>2766</v>
          </cell>
          <cell r="F1807">
            <v>0.99987539199999997</v>
          </cell>
        </row>
        <row r="1808">
          <cell r="E1808">
            <v>2767</v>
          </cell>
          <cell r="F1808">
            <v>0.99987520399999996</v>
          </cell>
        </row>
        <row r="1809">
          <cell r="E1809">
            <v>2768</v>
          </cell>
          <cell r="F1809">
            <v>0.99987501599999995</v>
          </cell>
        </row>
        <row r="1810">
          <cell r="E1810">
            <v>2769</v>
          </cell>
          <cell r="F1810">
            <v>0.99987482800000005</v>
          </cell>
        </row>
        <row r="1811">
          <cell r="E1811">
            <v>2770</v>
          </cell>
          <cell r="F1811">
            <v>0.99987464000000004</v>
          </cell>
        </row>
        <row r="1812">
          <cell r="E1812">
            <v>2771</v>
          </cell>
          <cell r="F1812">
            <v>0.99987445200000002</v>
          </cell>
        </row>
        <row r="1813">
          <cell r="E1813">
            <v>2772</v>
          </cell>
          <cell r="F1813">
            <v>0.99987426400000001</v>
          </cell>
        </row>
        <row r="1814">
          <cell r="E1814">
            <v>2773</v>
          </cell>
          <cell r="F1814">
            <v>0.999874076</v>
          </cell>
        </row>
        <row r="1815">
          <cell r="E1815">
            <v>2774</v>
          </cell>
          <cell r="F1815">
            <v>0.99987388799999999</v>
          </cell>
        </row>
        <row r="1816">
          <cell r="E1816">
            <v>2775</v>
          </cell>
          <cell r="F1816">
            <v>0.99987369999999998</v>
          </cell>
        </row>
        <row r="1817">
          <cell r="E1817">
            <v>2776</v>
          </cell>
          <cell r="F1817">
            <v>0.99987351199999996</v>
          </cell>
        </row>
        <row r="1818">
          <cell r="E1818">
            <v>2777</v>
          </cell>
          <cell r="F1818">
            <v>0.99987332399999995</v>
          </cell>
        </row>
        <row r="1819">
          <cell r="E1819">
            <v>2778</v>
          </cell>
          <cell r="F1819">
            <v>0.99987313600000005</v>
          </cell>
        </row>
        <row r="1820">
          <cell r="E1820">
            <v>2779</v>
          </cell>
          <cell r="F1820">
            <v>0.99987294800000004</v>
          </cell>
        </row>
        <row r="1821">
          <cell r="E1821">
            <v>2780</v>
          </cell>
          <cell r="F1821">
            <v>0.99987276000000003</v>
          </cell>
        </row>
        <row r="1822">
          <cell r="E1822">
            <v>2781</v>
          </cell>
          <cell r="F1822">
            <v>0.99987257200000002</v>
          </cell>
        </row>
        <row r="1823">
          <cell r="E1823">
            <v>2782</v>
          </cell>
          <cell r="F1823">
            <v>0.999872384</v>
          </cell>
        </row>
        <row r="1824">
          <cell r="E1824">
            <v>2783</v>
          </cell>
          <cell r="F1824">
            <v>0.99987219599999999</v>
          </cell>
        </row>
        <row r="1825">
          <cell r="E1825">
            <v>2784</v>
          </cell>
          <cell r="F1825">
            <v>0.99987200799999998</v>
          </cell>
        </row>
        <row r="1826">
          <cell r="E1826">
            <v>2785</v>
          </cell>
          <cell r="F1826">
            <v>0.99987181999999997</v>
          </cell>
        </row>
        <row r="1827">
          <cell r="E1827">
            <v>2786</v>
          </cell>
          <cell r="F1827">
            <v>0.99987163199999995</v>
          </cell>
        </row>
        <row r="1828">
          <cell r="E1828">
            <v>2787</v>
          </cell>
          <cell r="F1828">
            <v>0.99987144400000005</v>
          </cell>
        </row>
        <row r="1829">
          <cell r="E1829">
            <v>2788</v>
          </cell>
          <cell r="F1829">
            <v>0.99987125600000004</v>
          </cell>
        </row>
        <row r="1830">
          <cell r="E1830">
            <v>2789</v>
          </cell>
          <cell r="F1830">
            <v>0.99987106800000003</v>
          </cell>
        </row>
        <row r="1831">
          <cell r="E1831">
            <v>2790</v>
          </cell>
          <cell r="F1831">
            <v>0.99987088000000002</v>
          </cell>
        </row>
        <row r="1832">
          <cell r="E1832">
            <v>2791</v>
          </cell>
          <cell r="F1832">
            <v>0.99987069200000001</v>
          </cell>
        </row>
        <row r="1833">
          <cell r="E1833">
            <v>2792</v>
          </cell>
          <cell r="F1833">
            <v>0.99987050399999999</v>
          </cell>
        </row>
        <row r="1834">
          <cell r="E1834">
            <v>2793</v>
          </cell>
          <cell r="F1834">
            <v>0.99987031599999998</v>
          </cell>
        </row>
        <row r="1835">
          <cell r="E1835">
            <v>2794</v>
          </cell>
          <cell r="F1835">
            <v>0.99987012799999997</v>
          </cell>
        </row>
        <row r="1836">
          <cell r="E1836">
            <v>2795</v>
          </cell>
          <cell r="F1836">
            <v>0.99986993999999996</v>
          </cell>
        </row>
        <row r="1837">
          <cell r="E1837">
            <v>2796</v>
          </cell>
          <cell r="F1837">
            <v>0.99986975200000006</v>
          </cell>
        </row>
        <row r="1838">
          <cell r="E1838">
            <v>2797</v>
          </cell>
          <cell r="F1838">
            <v>0.99986956400000004</v>
          </cell>
        </row>
        <row r="1839">
          <cell r="E1839">
            <v>2798</v>
          </cell>
          <cell r="F1839">
            <v>0.99986937600000003</v>
          </cell>
        </row>
        <row r="1840">
          <cell r="E1840">
            <v>2799</v>
          </cell>
          <cell r="F1840">
            <v>0.99986918800000002</v>
          </cell>
        </row>
        <row r="1841">
          <cell r="E1841">
            <v>2800</v>
          </cell>
          <cell r="F1841">
            <v>0.99986900000000001</v>
          </cell>
        </row>
        <row r="1842">
          <cell r="E1842">
            <v>2801</v>
          </cell>
          <cell r="F1842">
            <v>0.999868812</v>
          </cell>
        </row>
        <row r="1843">
          <cell r="E1843">
            <v>2802</v>
          </cell>
          <cell r="F1843">
            <v>0.99986862399999998</v>
          </cell>
        </row>
        <row r="1844">
          <cell r="E1844">
            <v>2803</v>
          </cell>
          <cell r="F1844">
            <v>0.99986843599999997</v>
          </cell>
        </row>
        <row r="1845">
          <cell r="E1845">
            <v>2804</v>
          </cell>
          <cell r="F1845">
            <v>0.99986824799999996</v>
          </cell>
        </row>
        <row r="1846">
          <cell r="E1846">
            <v>2805</v>
          </cell>
          <cell r="F1846">
            <v>0.99986806000000006</v>
          </cell>
        </row>
        <row r="1847">
          <cell r="E1847">
            <v>2806</v>
          </cell>
          <cell r="F1847">
            <v>0.99986787200000005</v>
          </cell>
        </row>
        <row r="1848">
          <cell r="E1848">
            <v>2807</v>
          </cell>
          <cell r="F1848">
            <v>0.99986768400000003</v>
          </cell>
        </row>
        <row r="1849">
          <cell r="E1849">
            <v>2808</v>
          </cell>
          <cell r="F1849">
            <v>0.99986749600000002</v>
          </cell>
        </row>
        <row r="1850">
          <cell r="E1850">
            <v>2809</v>
          </cell>
          <cell r="F1850">
            <v>0.99986730800000001</v>
          </cell>
        </row>
        <row r="1851">
          <cell r="E1851">
            <v>2810</v>
          </cell>
          <cell r="F1851">
            <v>0.99986712</v>
          </cell>
        </row>
        <row r="1852">
          <cell r="E1852">
            <v>2811</v>
          </cell>
          <cell r="F1852">
            <v>0.99986693199999999</v>
          </cell>
        </row>
        <row r="1853">
          <cell r="E1853">
            <v>2812</v>
          </cell>
          <cell r="F1853">
            <v>0.99986674399999997</v>
          </cell>
        </row>
        <row r="1854">
          <cell r="E1854">
            <v>2813</v>
          </cell>
          <cell r="F1854">
            <v>0.99986655599999996</v>
          </cell>
        </row>
        <row r="1855">
          <cell r="E1855">
            <v>2814</v>
          </cell>
          <cell r="F1855">
            <v>0.99986636800000006</v>
          </cell>
        </row>
        <row r="1856">
          <cell r="E1856">
            <v>2815</v>
          </cell>
          <cell r="F1856">
            <v>0.99986618000000005</v>
          </cell>
        </row>
        <row r="1857">
          <cell r="E1857">
            <v>2816</v>
          </cell>
          <cell r="F1857">
            <v>0.99986599200000004</v>
          </cell>
        </row>
        <row r="1858">
          <cell r="E1858">
            <v>2817</v>
          </cell>
          <cell r="F1858">
            <v>0.99986580400000002</v>
          </cell>
        </row>
        <row r="1859">
          <cell r="E1859">
            <v>2818</v>
          </cell>
          <cell r="F1859">
            <v>0.99986561600000001</v>
          </cell>
        </row>
        <row r="1860">
          <cell r="E1860">
            <v>2819</v>
          </cell>
          <cell r="F1860">
            <v>0.999865428</v>
          </cell>
        </row>
        <row r="1861">
          <cell r="E1861">
            <v>2820</v>
          </cell>
          <cell r="F1861">
            <v>0.99986523999999999</v>
          </cell>
        </row>
        <row r="1862">
          <cell r="E1862">
            <v>2821</v>
          </cell>
          <cell r="F1862">
            <v>0.99986505199999998</v>
          </cell>
        </row>
        <row r="1863">
          <cell r="E1863">
            <v>2822</v>
          </cell>
          <cell r="F1863">
            <v>0.99986486399999996</v>
          </cell>
        </row>
        <row r="1864">
          <cell r="E1864">
            <v>2823</v>
          </cell>
          <cell r="F1864">
            <v>0.99986467600000006</v>
          </cell>
        </row>
        <row r="1865">
          <cell r="E1865">
            <v>2824</v>
          </cell>
          <cell r="F1865">
            <v>0.99986448800000005</v>
          </cell>
        </row>
        <row r="1866">
          <cell r="E1866">
            <v>2825</v>
          </cell>
          <cell r="F1866">
            <v>0.99986430000000004</v>
          </cell>
        </row>
        <row r="1867">
          <cell r="E1867">
            <v>2826</v>
          </cell>
          <cell r="F1867">
            <v>0.99986411200000003</v>
          </cell>
        </row>
        <row r="1868">
          <cell r="E1868">
            <v>2827</v>
          </cell>
          <cell r="F1868">
            <v>0.99986392400000002</v>
          </cell>
        </row>
        <row r="1869">
          <cell r="E1869">
            <v>2828</v>
          </cell>
          <cell r="F1869">
            <v>0.999863736</v>
          </cell>
        </row>
        <row r="1870">
          <cell r="E1870">
            <v>2829</v>
          </cell>
          <cell r="F1870">
            <v>0.99986354799999999</v>
          </cell>
        </row>
        <row r="1871">
          <cell r="E1871">
            <v>2830</v>
          </cell>
          <cell r="F1871">
            <v>0.99986335999999998</v>
          </cell>
        </row>
        <row r="1872">
          <cell r="E1872">
            <v>2831</v>
          </cell>
          <cell r="F1872">
            <v>0.99986317199999997</v>
          </cell>
        </row>
        <row r="1873">
          <cell r="E1873">
            <v>2832</v>
          </cell>
          <cell r="F1873">
            <v>0.99986298400000007</v>
          </cell>
        </row>
        <row r="1874">
          <cell r="E1874">
            <v>2833</v>
          </cell>
          <cell r="F1874">
            <v>0.99986279600000005</v>
          </cell>
        </row>
        <row r="1875">
          <cell r="E1875">
            <v>2834</v>
          </cell>
          <cell r="F1875">
            <v>0.99986260800000004</v>
          </cell>
        </row>
        <row r="1876">
          <cell r="E1876">
            <v>2835</v>
          </cell>
          <cell r="F1876">
            <v>0.99986242000000003</v>
          </cell>
        </row>
        <row r="1877">
          <cell r="E1877">
            <v>2836</v>
          </cell>
          <cell r="F1877">
            <v>0.99986223200000002</v>
          </cell>
        </row>
        <row r="1878">
          <cell r="E1878">
            <v>2837</v>
          </cell>
          <cell r="F1878">
            <v>0.99986204400000001</v>
          </cell>
        </row>
        <row r="1879">
          <cell r="E1879">
            <v>2838</v>
          </cell>
          <cell r="F1879">
            <v>0.99986185599999999</v>
          </cell>
        </row>
        <row r="1880">
          <cell r="E1880">
            <v>2839</v>
          </cell>
          <cell r="F1880">
            <v>0.99986166799999998</v>
          </cell>
        </row>
        <row r="1881">
          <cell r="E1881">
            <v>2840</v>
          </cell>
          <cell r="F1881">
            <v>0.99986147999999997</v>
          </cell>
        </row>
        <row r="1882">
          <cell r="E1882">
            <v>2841</v>
          </cell>
          <cell r="F1882">
            <v>0.99986129200000007</v>
          </cell>
        </row>
        <row r="1883">
          <cell r="E1883">
            <v>2842</v>
          </cell>
          <cell r="F1883">
            <v>0.99986110400000006</v>
          </cell>
        </row>
        <row r="1884">
          <cell r="E1884">
            <v>2843</v>
          </cell>
          <cell r="F1884">
            <v>0.99986091600000004</v>
          </cell>
        </row>
        <row r="1885">
          <cell r="E1885">
            <v>2844</v>
          </cell>
          <cell r="F1885">
            <v>0.99986072800000003</v>
          </cell>
        </row>
        <row r="1886">
          <cell r="E1886">
            <v>2845</v>
          </cell>
          <cell r="F1886">
            <v>0.99986054000000002</v>
          </cell>
        </row>
        <row r="1887">
          <cell r="E1887">
            <v>2846</v>
          </cell>
          <cell r="F1887">
            <v>0.99986035200000001</v>
          </cell>
        </row>
        <row r="1888">
          <cell r="E1888">
            <v>2847</v>
          </cell>
          <cell r="F1888">
            <v>0.999860164</v>
          </cell>
        </row>
        <row r="1889">
          <cell r="E1889">
            <v>2848</v>
          </cell>
          <cell r="F1889">
            <v>0.99985997599999998</v>
          </cell>
        </row>
        <row r="1890">
          <cell r="E1890">
            <v>2849</v>
          </cell>
          <cell r="F1890">
            <v>0.99985978799999997</v>
          </cell>
        </row>
        <row r="1891">
          <cell r="E1891">
            <v>2850</v>
          </cell>
          <cell r="F1891">
            <v>0.99985959999999996</v>
          </cell>
        </row>
        <row r="1892">
          <cell r="E1892">
            <v>2851</v>
          </cell>
          <cell r="F1892">
            <v>0.99985941200000006</v>
          </cell>
        </row>
        <row r="1893">
          <cell r="E1893">
            <v>2852</v>
          </cell>
          <cell r="F1893">
            <v>0.99985922400000005</v>
          </cell>
        </row>
        <row r="1894">
          <cell r="E1894">
            <v>2853</v>
          </cell>
          <cell r="F1894">
            <v>0.99985903600000003</v>
          </cell>
        </row>
        <row r="1895">
          <cell r="E1895">
            <v>2854</v>
          </cell>
          <cell r="F1895">
            <v>0.99985884800000002</v>
          </cell>
        </row>
        <row r="1896">
          <cell r="E1896">
            <v>2855</v>
          </cell>
          <cell r="F1896">
            <v>0.99985866000000001</v>
          </cell>
        </row>
        <row r="1897">
          <cell r="E1897">
            <v>2856</v>
          </cell>
          <cell r="F1897">
            <v>0.999858472</v>
          </cell>
        </row>
        <row r="1898">
          <cell r="E1898">
            <v>2857</v>
          </cell>
          <cell r="F1898">
            <v>0.99985828399999999</v>
          </cell>
        </row>
        <row r="1899">
          <cell r="E1899">
            <v>2858</v>
          </cell>
          <cell r="F1899">
            <v>0.99985809599999997</v>
          </cell>
        </row>
        <row r="1900">
          <cell r="E1900">
            <v>2859</v>
          </cell>
          <cell r="F1900">
            <v>0.99985790799999996</v>
          </cell>
        </row>
        <row r="1901">
          <cell r="E1901">
            <v>2860</v>
          </cell>
          <cell r="F1901">
            <v>0.99985772000000006</v>
          </cell>
        </row>
        <row r="1902">
          <cell r="E1902">
            <v>2861</v>
          </cell>
          <cell r="F1902">
            <v>0.99985753200000005</v>
          </cell>
        </row>
        <row r="1903">
          <cell r="E1903">
            <v>2862</v>
          </cell>
          <cell r="F1903">
            <v>0.99985734400000004</v>
          </cell>
        </row>
        <row r="1904">
          <cell r="E1904">
            <v>2863</v>
          </cell>
          <cell r="F1904">
            <v>0.99985715600000002</v>
          </cell>
        </row>
        <row r="1905">
          <cell r="E1905">
            <v>2864</v>
          </cell>
          <cell r="F1905">
            <v>0.99985696800000001</v>
          </cell>
        </row>
        <row r="1906">
          <cell r="E1906">
            <v>2865</v>
          </cell>
          <cell r="F1906">
            <v>0.99985678</v>
          </cell>
        </row>
        <row r="1907">
          <cell r="E1907">
            <v>2866</v>
          </cell>
          <cell r="F1907">
            <v>0.99985659199999999</v>
          </cell>
        </row>
        <row r="1908">
          <cell r="E1908">
            <v>2867</v>
          </cell>
          <cell r="F1908">
            <v>0.99985640399999998</v>
          </cell>
        </row>
        <row r="1909">
          <cell r="E1909">
            <v>2868</v>
          </cell>
          <cell r="F1909">
            <v>0.99985621599999996</v>
          </cell>
        </row>
        <row r="1910">
          <cell r="E1910">
            <v>2869</v>
          </cell>
          <cell r="F1910">
            <v>0.99985602800000006</v>
          </cell>
        </row>
        <row r="1911">
          <cell r="E1911">
            <v>2870</v>
          </cell>
          <cell r="F1911">
            <v>0.99985584000000005</v>
          </cell>
        </row>
        <row r="1912">
          <cell r="E1912">
            <v>2871</v>
          </cell>
          <cell r="F1912">
            <v>0.99985565200000004</v>
          </cell>
        </row>
        <row r="1913">
          <cell r="E1913">
            <v>2872</v>
          </cell>
          <cell r="F1913">
            <v>0.99985546400000003</v>
          </cell>
        </row>
        <row r="1914">
          <cell r="E1914">
            <v>2873</v>
          </cell>
          <cell r="F1914">
            <v>0.99985527600000002</v>
          </cell>
        </row>
        <row r="1915">
          <cell r="E1915">
            <v>2874</v>
          </cell>
          <cell r="F1915">
            <v>0.999855088</v>
          </cell>
        </row>
        <row r="1916">
          <cell r="E1916">
            <v>2875</v>
          </cell>
          <cell r="F1916">
            <v>0.99985489999999999</v>
          </cell>
        </row>
        <row r="1917">
          <cell r="E1917">
            <v>2876</v>
          </cell>
          <cell r="F1917">
            <v>0.99985471199999998</v>
          </cell>
        </row>
        <row r="1918">
          <cell r="E1918">
            <v>2877</v>
          </cell>
          <cell r="F1918">
            <v>0.99985452399999997</v>
          </cell>
        </row>
        <row r="1919">
          <cell r="E1919">
            <v>2878</v>
          </cell>
          <cell r="F1919">
            <v>0.99985433600000007</v>
          </cell>
        </row>
        <row r="1920">
          <cell r="E1920">
            <v>2879</v>
          </cell>
          <cell r="F1920">
            <v>0.99985414800000005</v>
          </cell>
        </row>
        <row r="1921">
          <cell r="E1921">
            <v>2880</v>
          </cell>
          <cell r="F1921">
            <v>0.99985396000000004</v>
          </cell>
        </row>
        <row r="1922">
          <cell r="E1922">
            <v>2881</v>
          </cell>
          <cell r="F1922">
            <v>0.99985377200000003</v>
          </cell>
        </row>
        <row r="1923">
          <cell r="E1923">
            <v>2882</v>
          </cell>
          <cell r="F1923">
            <v>0.99985358400000002</v>
          </cell>
        </row>
        <row r="1924">
          <cell r="E1924">
            <v>2883</v>
          </cell>
          <cell r="F1924">
            <v>0.99985339600000001</v>
          </cell>
        </row>
        <row r="1925">
          <cell r="E1925">
            <v>2884</v>
          </cell>
          <cell r="F1925">
            <v>0.99985320799999999</v>
          </cell>
        </row>
        <row r="1926">
          <cell r="E1926">
            <v>2885</v>
          </cell>
          <cell r="F1926">
            <v>0.99985301999999998</v>
          </cell>
        </row>
        <row r="1927">
          <cell r="E1927">
            <v>2886</v>
          </cell>
          <cell r="F1927">
            <v>0.99985283199999997</v>
          </cell>
        </row>
        <row r="1928">
          <cell r="E1928">
            <v>2887</v>
          </cell>
          <cell r="F1928">
            <v>0.99985264400000007</v>
          </cell>
        </row>
        <row r="1929">
          <cell r="E1929">
            <v>2888</v>
          </cell>
          <cell r="F1929">
            <v>0.99985245600000006</v>
          </cell>
        </row>
        <row r="1930">
          <cell r="E1930">
            <v>2889</v>
          </cell>
          <cell r="F1930">
            <v>0.99985226800000004</v>
          </cell>
        </row>
        <row r="1931">
          <cell r="E1931">
            <v>2890</v>
          </cell>
          <cell r="F1931">
            <v>0.99985208000000003</v>
          </cell>
        </row>
        <row r="1932">
          <cell r="E1932">
            <v>2891</v>
          </cell>
          <cell r="F1932">
            <v>0.99985189200000002</v>
          </cell>
        </row>
        <row r="1933">
          <cell r="E1933">
            <v>2892</v>
          </cell>
          <cell r="F1933">
            <v>0.99985170400000001</v>
          </cell>
        </row>
        <row r="1934">
          <cell r="E1934">
            <v>2893</v>
          </cell>
          <cell r="F1934">
            <v>0.999851516</v>
          </cell>
        </row>
        <row r="1935">
          <cell r="E1935">
            <v>2894</v>
          </cell>
          <cell r="F1935">
            <v>0.99985132799999998</v>
          </cell>
        </row>
        <row r="1936">
          <cell r="E1936">
            <v>2895</v>
          </cell>
          <cell r="F1936">
            <v>0.99985113999999997</v>
          </cell>
        </row>
        <row r="1937">
          <cell r="E1937">
            <v>2896</v>
          </cell>
          <cell r="F1937">
            <v>0.99985095200000007</v>
          </cell>
        </row>
        <row r="1938">
          <cell r="E1938">
            <v>2897</v>
          </cell>
          <cell r="F1938">
            <v>0.99985076400000006</v>
          </cell>
        </row>
        <row r="1939">
          <cell r="E1939">
            <v>2898</v>
          </cell>
          <cell r="F1939">
            <v>0.99985057600000005</v>
          </cell>
        </row>
        <row r="1940">
          <cell r="E1940">
            <v>2899</v>
          </cell>
          <cell r="F1940">
            <v>0.99985038800000003</v>
          </cell>
        </row>
        <row r="1941">
          <cell r="E1941">
            <v>2900</v>
          </cell>
          <cell r="F1941">
            <v>0.99985020000000002</v>
          </cell>
        </row>
        <row r="1942">
          <cell r="E1942">
            <v>2901</v>
          </cell>
          <cell r="F1942">
            <v>0.99985001200000001</v>
          </cell>
        </row>
        <row r="1943">
          <cell r="E1943">
            <v>2902</v>
          </cell>
          <cell r="F1943">
            <v>0.999849824</v>
          </cell>
        </row>
        <row r="1944">
          <cell r="E1944">
            <v>2903</v>
          </cell>
          <cell r="F1944">
            <v>0.99984963599999999</v>
          </cell>
        </row>
        <row r="1945">
          <cell r="E1945">
            <v>2904</v>
          </cell>
          <cell r="F1945">
            <v>0.99984944799999997</v>
          </cell>
        </row>
        <row r="1946">
          <cell r="E1946">
            <v>2905</v>
          </cell>
          <cell r="F1946">
            <v>0.99984926000000007</v>
          </cell>
        </row>
        <row r="1947">
          <cell r="E1947">
            <v>2906</v>
          </cell>
          <cell r="F1947">
            <v>0.99984907200000006</v>
          </cell>
        </row>
        <row r="1948">
          <cell r="E1948">
            <v>2907</v>
          </cell>
          <cell r="F1948">
            <v>0.99984888400000005</v>
          </cell>
        </row>
        <row r="1949">
          <cell r="E1949">
            <v>2908</v>
          </cell>
          <cell r="F1949">
            <v>0.99984869600000004</v>
          </cell>
        </row>
        <row r="1950">
          <cell r="E1950">
            <v>2909</v>
          </cell>
          <cell r="F1950">
            <v>0.99984850800000002</v>
          </cell>
        </row>
        <row r="1951">
          <cell r="E1951">
            <v>2910</v>
          </cell>
          <cell r="F1951">
            <v>0.99984832000000001</v>
          </cell>
        </row>
        <row r="1952">
          <cell r="E1952">
            <v>2911</v>
          </cell>
          <cell r="F1952">
            <v>0.999848132</v>
          </cell>
        </row>
        <row r="1953">
          <cell r="E1953">
            <v>2912</v>
          </cell>
          <cell r="F1953">
            <v>0.99984794399999999</v>
          </cell>
        </row>
        <row r="1954">
          <cell r="E1954">
            <v>2913</v>
          </cell>
          <cell r="F1954">
            <v>0.99984775599999998</v>
          </cell>
        </row>
        <row r="1955">
          <cell r="E1955">
            <v>2914</v>
          </cell>
          <cell r="F1955">
            <v>0.99984756800000008</v>
          </cell>
        </row>
        <row r="1956">
          <cell r="E1956">
            <v>2915</v>
          </cell>
          <cell r="F1956">
            <v>0.99984738000000006</v>
          </cell>
        </row>
        <row r="1957">
          <cell r="E1957">
            <v>2916</v>
          </cell>
          <cell r="F1957">
            <v>0.99984719200000005</v>
          </cell>
        </row>
        <row r="1958">
          <cell r="E1958">
            <v>2917</v>
          </cell>
          <cell r="F1958">
            <v>0.99984700400000004</v>
          </cell>
        </row>
        <row r="1959">
          <cell r="E1959">
            <v>2918</v>
          </cell>
          <cell r="F1959">
            <v>0.99984681600000003</v>
          </cell>
        </row>
        <row r="1960">
          <cell r="E1960">
            <v>2919</v>
          </cell>
          <cell r="F1960">
            <v>0.99984662800000002</v>
          </cell>
        </row>
        <row r="1961">
          <cell r="E1961">
            <v>2920</v>
          </cell>
          <cell r="F1961">
            <v>0.99984644</v>
          </cell>
        </row>
        <row r="1962">
          <cell r="E1962">
            <v>2921</v>
          </cell>
          <cell r="F1962">
            <v>0.99984625199999999</v>
          </cell>
        </row>
        <row r="1963">
          <cell r="E1963">
            <v>2922</v>
          </cell>
          <cell r="F1963">
            <v>0.99984606399999998</v>
          </cell>
        </row>
        <row r="1964">
          <cell r="E1964">
            <v>2923</v>
          </cell>
          <cell r="F1964">
            <v>0.99984587600000008</v>
          </cell>
        </row>
        <row r="1965">
          <cell r="E1965">
            <v>2924</v>
          </cell>
          <cell r="F1965">
            <v>0.99984568800000007</v>
          </cell>
        </row>
        <row r="1966">
          <cell r="E1966">
            <v>2925</v>
          </cell>
          <cell r="F1966">
            <v>0.99984550000000005</v>
          </cell>
        </row>
        <row r="1967">
          <cell r="E1967">
            <v>2926</v>
          </cell>
          <cell r="F1967">
            <v>0.99984531200000004</v>
          </cell>
        </row>
        <row r="1968">
          <cell r="E1968">
            <v>2927</v>
          </cell>
          <cell r="F1968">
            <v>0.99984512400000003</v>
          </cell>
        </row>
        <row r="1969">
          <cell r="E1969">
            <v>2928</v>
          </cell>
          <cell r="F1969">
            <v>0.99984493600000002</v>
          </cell>
        </row>
        <row r="1970">
          <cell r="E1970">
            <v>2929</v>
          </cell>
          <cell r="F1970">
            <v>0.99984474800000001</v>
          </cell>
        </row>
        <row r="1971">
          <cell r="E1971">
            <v>2930</v>
          </cell>
          <cell r="F1971">
            <v>0.99984455999999999</v>
          </cell>
        </row>
        <row r="1972">
          <cell r="E1972">
            <v>2931</v>
          </cell>
          <cell r="F1972">
            <v>0.99984437199999998</v>
          </cell>
        </row>
        <row r="1973">
          <cell r="E1973">
            <v>2932</v>
          </cell>
          <cell r="F1973">
            <v>0.99984418400000008</v>
          </cell>
        </row>
        <row r="1974">
          <cell r="E1974">
            <v>2933</v>
          </cell>
          <cell r="F1974">
            <v>0.99984399600000007</v>
          </cell>
        </row>
        <row r="1975">
          <cell r="E1975">
            <v>2934</v>
          </cell>
          <cell r="F1975">
            <v>0.99984380800000006</v>
          </cell>
        </row>
        <row r="1976">
          <cell r="E1976">
            <v>2935</v>
          </cell>
          <cell r="F1976">
            <v>0.99984362000000004</v>
          </cell>
        </row>
        <row r="1977">
          <cell r="E1977">
            <v>2936</v>
          </cell>
          <cell r="F1977">
            <v>0.99984343200000003</v>
          </cell>
        </row>
        <row r="1978">
          <cell r="E1978">
            <v>2937</v>
          </cell>
          <cell r="F1978">
            <v>0.99984324400000002</v>
          </cell>
        </row>
        <row r="1979">
          <cell r="E1979">
            <v>2938</v>
          </cell>
          <cell r="F1979">
            <v>0.99984305600000001</v>
          </cell>
        </row>
        <row r="1980">
          <cell r="E1980">
            <v>2939</v>
          </cell>
          <cell r="F1980">
            <v>0.999842868</v>
          </cell>
        </row>
        <row r="1981">
          <cell r="E1981">
            <v>2940</v>
          </cell>
          <cell r="F1981">
            <v>0.99984267999999998</v>
          </cell>
        </row>
        <row r="1982">
          <cell r="E1982">
            <v>2941</v>
          </cell>
          <cell r="F1982">
            <v>0.99984249200000008</v>
          </cell>
        </row>
        <row r="1983">
          <cell r="E1983">
            <v>2942</v>
          </cell>
          <cell r="F1983">
            <v>0.99984230400000007</v>
          </cell>
        </row>
        <row r="1984">
          <cell r="E1984">
            <v>2943</v>
          </cell>
          <cell r="F1984">
            <v>0.99984211600000006</v>
          </cell>
        </row>
        <row r="1985">
          <cell r="E1985">
            <v>2944</v>
          </cell>
          <cell r="F1985">
            <v>0.99984192800000005</v>
          </cell>
        </row>
        <row r="1986">
          <cell r="E1986">
            <v>2945</v>
          </cell>
          <cell r="F1986">
            <v>0.99984174000000003</v>
          </cell>
        </row>
        <row r="1987">
          <cell r="E1987">
            <v>2946</v>
          </cell>
          <cell r="F1987">
            <v>0.99984155200000002</v>
          </cell>
        </row>
        <row r="1988">
          <cell r="E1988">
            <v>2947</v>
          </cell>
          <cell r="F1988">
            <v>0.99984136400000001</v>
          </cell>
        </row>
        <row r="1989">
          <cell r="E1989">
            <v>2948</v>
          </cell>
          <cell r="F1989">
            <v>0.999841176</v>
          </cell>
        </row>
        <row r="1990">
          <cell r="E1990">
            <v>2949</v>
          </cell>
          <cell r="F1990">
            <v>0.99984098799999999</v>
          </cell>
        </row>
        <row r="1991">
          <cell r="E1991">
            <v>2950</v>
          </cell>
          <cell r="F1991">
            <v>0.99984080000000009</v>
          </cell>
        </row>
        <row r="1992">
          <cell r="E1992">
            <v>2951</v>
          </cell>
          <cell r="F1992">
            <v>0.99984061200000007</v>
          </cell>
        </row>
        <row r="1993">
          <cell r="E1993">
            <v>2952</v>
          </cell>
          <cell r="F1993">
            <v>0.99984042400000006</v>
          </cell>
        </row>
        <row r="1994">
          <cell r="E1994">
            <v>2953</v>
          </cell>
          <cell r="F1994">
            <v>0.99984023600000005</v>
          </cell>
        </row>
        <row r="1995">
          <cell r="E1995">
            <v>2954</v>
          </cell>
          <cell r="F1995">
            <v>0.99984004800000004</v>
          </cell>
        </row>
        <row r="1996">
          <cell r="E1996">
            <v>2955</v>
          </cell>
          <cell r="F1996">
            <v>0.99983986000000002</v>
          </cell>
        </row>
        <row r="1997">
          <cell r="E1997">
            <v>2956</v>
          </cell>
          <cell r="F1997">
            <v>0.99983967200000001</v>
          </cell>
        </row>
        <row r="1998">
          <cell r="E1998">
            <v>2957</v>
          </cell>
          <cell r="F1998">
            <v>0.999839484</v>
          </cell>
        </row>
        <row r="1999">
          <cell r="E1999">
            <v>2958</v>
          </cell>
          <cell r="F1999">
            <v>0.99983929599999999</v>
          </cell>
        </row>
        <row r="2000">
          <cell r="E2000">
            <v>2959</v>
          </cell>
          <cell r="F2000">
            <v>0.99983910799999998</v>
          </cell>
        </row>
        <row r="2001">
          <cell r="E2001">
            <v>2960</v>
          </cell>
          <cell r="F2001">
            <v>0.99983892000000008</v>
          </cell>
        </row>
        <row r="2002">
          <cell r="E2002">
            <v>2961</v>
          </cell>
          <cell r="F2002">
            <v>0.99983873200000006</v>
          </cell>
        </row>
        <row r="2003">
          <cell r="E2003">
            <v>2962</v>
          </cell>
          <cell r="F2003">
            <v>0.99983854400000005</v>
          </cell>
        </row>
        <row r="2004">
          <cell r="E2004">
            <v>2963</v>
          </cell>
          <cell r="F2004">
            <v>0.99983835600000004</v>
          </cell>
        </row>
        <row r="2005">
          <cell r="E2005">
            <v>2964</v>
          </cell>
          <cell r="F2005">
            <v>0.99983816800000003</v>
          </cell>
        </row>
        <row r="2006">
          <cell r="E2006">
            <v>2965</v>
          </cell>
          <cell r="F2006">
            <v>0.99983798000000002</v>
          </cell>
        </row>
        <row r="2007">
          <cell r="E2007">
            <v>2966</v>
          </cell>
          <cell r="F2007">
            <v>0.999837792</v>
          </cell>
        </row>
        <row r="2008">
          <cell r="E2008">
            <v>2967</v>
          </cell>
          <cell r="F2008">
            <v>0.99983760399999999</v>
          </cell>
        </row>
        <row r="2009">
          <cell r="E2009">
            <v>2968</v>
          </cell>
          <cell r="F2009">
            <v>0.99983741599999998</v>
          </cell>
        </row>
        <row r="2010">
          <cell r="E2010">
            <v>2969</v>
          </cell>
          <cell r="F2010">
            <v>0.99983722800000008</v>
          </cell>
        </row>
        <row r="2011">
          <cell r="E2011">
            <v>2970</v>
          </cell>
          <cell r="F2011">
            <v>0.99983704000000007</v>
          </cell>
        </row>
        <row r="2012">
          <cell r="E2012">
            <v>2971</v>
          </cell>
          <cell r="F2012">
            <v>0.99983685200000005</v>
          </cell>
        </row>
        <row r="2013">
          <cell r="E2013">
            <v>2972</v>
          </cell>
          <cell r="F2013">
            <v>0.99983666400000004</v>
          </cell>
        </row>
        <row r="2014">
          <cell r="E2014">
            <v>2973</v>
          </cell>
          <cell r="F2014">
            <v>0.99983647600000003</v>
          </cell>
        </row>
        <row r="2015">
          <cell r="E2015">
            <v>2974</v>
          </cell>
          <cell r="F2015">
            <v>0.99983628800000002</v>
          </cell>
        </row>
        <row r="2016">
          <cell r="E2016">
            <v>2975</v>
          </cell>
          <cell r="F2016">
            <v>0.99983610000000001</v>
          </cell>
        </row>
        <row r="2017">
          <cell r="E2017">
            <v>2976</v>
          </cell>
          <cell r="F2017">
            <v>0.99983591199999999</v>
          </cell>
        </row>
        <row r="2018">
          <cell r="E2018">
            <v>2977</v>
          </cell>
          <cell r="F2018">
            <v>0.99983572399999998</v>
          </cell>
        </row>
        <row r="2019">
          <cell r="E2019">
            <v>2978</v>
          </cell>
          <cell r="F2019">
            <v>0.99983553600000008</v>
          </cell>
        </row>
        <row r="2020">
          <cell r="E2020">
            <v>2979</v>
          </cell>
          <cell r="F2020">
            <v>0.99983534800000007</v>
          </cell>
        </row>
        <row r="2021">
          <cell r="E2021">
            <v>2980</v>
          </cell>
          <cell r="F2021">
            <v>0.99983516000000006</v>
          </cell>
        </row>
        <row r="2022">
          <cell r="E2022">
            <v>2981</v>
          </cell>
          <cell r="F2022">
            <v>0.99983497200000004</v>
          </cell>
        </row>
        <row r="2023">
          <cell r="E2023">
            <v>2982</v>
          </cell>
          <cell r="F2023">
            <v>0.99983478400000003</v>
          </cell>
        </row>
        <row r="2024">
          <cell r="E2024">
            <v>2983</v>
          </cell>
          <cell r="F2024">
            <v>0.99983459600000002</v>
          </cell>
        </row>
        <row r="2025">
          <cell r="E2025">
            <v>2984</v>
          </cell>
          <cell r="F2025">
            <v>0.99983440800000001</v>
          </cell>
        </row>
        <row r="2026">
          <cell r="E2026">
            <v>2985</v>
          </cell>
          <cell r="F2026">
            <v>0.99983422</v>
          </cell>
        </row>
        <row r="2027">
          <cell r="E2027">
            <v>2986</v>
          </cell>
          <cell r="F2027">
            <v>0.99983403199999998</v>
          </cell>
        </row>
        <row r="2028">
          <cell r="E2028">
            <v>2987</v>
          </cell>
          <cell r="F2028">
            <v>0.99983384400000008</v>
          </cell>
        </row>
        <row r="2029">
          <cell r="E2029">
            <v>2988</v>
          </cell>
          <cell r="F2029">
            <v>0.99983365600000007</v>
          </cell>
        </row>
        <row r="2030">
          <cell r="E2030">
            <v>2989</v>
          </cell>
          <cell r="F2030">
            <v>0.99983346800000006</v>
          </cell>
        </row>
        <row r="2031">
          <cell r="E2031">
            <v>2990</v>
          </cell>
          <cell r="F2031">
            <v>0.99983328000000005</v>
          </cell>
        </row>
        <row r="2032">
          <cell r="E2032">
            <v>2991</v>
          </cell>
          <cell r="F2032">
            <v>0.99983309200000003</v>
          </cell>
        </row>
        <row r="2033">
          <cell r="E2033">
            <v>2992</v>
          </cell>
          <cell r="F2033">
            <v>0.99983290400000002</v>
          </cell>
        </row>
        <row r="2034">
          <cell r="E2034">
            <v>2993</v>
          </cell>
          <cell r="F2034">
            <v>0.99983271600000001</v>
          </cell>
        </row>
        <row r="2035">
          <cell r="E2035">
            <v>2994</v>
          </cell>
          <cell r="F2035">
            <v>0.999832528</v>
          </cell>
        </row>
        <row r="2036">
          <cell r="E2036">
            <v>2995</v>
          </cell>
          <cell r="F2036">
            <v>0.99983233999999999</v>
          </cell>
        </row>
        <row r="2037">
          <cell r="E2037">
            <v>2996</v>
          </cell>
          <cell r="F2037">
            <v>0.99983215200000009</v>
          </cell>
        </row>
        <row r="2038">
          <cell r="E2038">
            <v>2997</v>
          </cell>
          <cell r="F2038">
            <v>0.99983196400000007</v>
          </cell>
        </row>
        <row r="2039">
          <cell r="E2039">
            <v>2998</v>
          </cell>
          <cell r="F2039">
            <v>0.99983177600000006</v>
          </cell>
        </row>
        <row r="2040">
          <cell r="E2040">
            <v>2999</v>
          </cell>
          <cell r="F2040">
            <v>0.99983158800000005</v>
          </cell>
        </row>
        <row r="2041">
          <cell r="E2041">
            <v>3000</v>
          </cell>
          <cell r="F2041">
            <v>0.99983140000000004</v>
          </cell>
        </row>
        <row r="2042">
          <cell r="E2042">
            <v>3001</v>
          </cell>
          <cell r="F2042">
            <v>0.99983124819000002</v>
          </cell>
        </row>
        <row r="2043">
          <cell r="E2043">
            <v>3002</v>
          </cell>
          <cell r="F2043">
            <v>0.99983109638000001</v>
          </cell>
        </row>
        <row r="2044">
          <cell r="E2044">
            <v>3003</v>
          </cell>
          <cell r="F2044">
            <v>0.99983094456999999</v>
          </cell>
        </row>
        <row r="2045">
          <cell r="E2045">
            <v>3004</v>
          </cell>
          <cell r="F2045">
            <v>0.99983079276000009</v>
          </cell>
        </row>
        <row r="2046">
          <cell r="E2046">
            <v>3005</v>
          </cell>
          <cell r="F2046">
            <v>0.99983064095000007</v>
          </cell>
        </row>
        <row r="2047">
          <cell r="E2047">
            <v>3006</v>
          </cell>
          <cell r="F2047">
            <v>0.99983048914000006</v>
          </cell>
        </row>
        <row r="2048">
          <cell r="E2048">
            <v>3007</v>
          </cell>
          <cell r="F2048">
            <v>0.99983033733000004</v>
          </cell>
        </row>
        <row r="2049">
          <cell r="E2049">
            <v>3008</v>
          </cell>
          <cell r="F2049">
            <v>0.99983018552000003</v>
          </cell>
        </row>
        <row r="2050">
          <cell r="E2050">
            <v>3009</v>
          </cell>
          <cell r="F2050">
            <v>0.99983003371000001</v>
          </cell>
        </row>
        <row r="2051">
          <cell r="E2051">
            <v>3010</v>
          </cell>
          <cell r="F2051">
            <v>0.99982988189999999</v>
          </cell>
        </row>
        <row r="2052">
          <cell r="E2052">
            <v>3011</v>
          </cell>
          <cell r="F2052">
            <v>0.99982973008999998</v>
          </cell>
        </row>
        <row r="2053">
          <cell r="E2053">
            <v>3012</v>
          </cell>
          <cell r="F2053">
            <v>0.99982957828000008</v>
          </cell>
        </row>
        <row r="2054">
          <cell r="E2054">
            <v>3013</v>
          </cell>
          <cell r="F2054">
            <v>0.99982942647000006</v>
          </cell>
        </row>
        <row r="2055">
          <cell r="E2055">
            <v>3014</v>
          </cell>
          <cell r="F2055">
            <v>0.99982927466000004</v>
          </cell>
        </row>
        <row r="2056">
          <cell r="E2056">
            <v>3015</v>
          </cell>
          <cell r="F2056">
            <v>0.99982912285000003</v>
          </cell>
        </row>
        <row r="2057">
          <cell r="E2057">
            <v>3016</v>
          </cell>
          <cell r="F2057">
            <v>0.99982897104000001</v>
          </cell>
        </row>
        <row r="2058">
          <cell r="E2058">
            <v>3017</v>
          </cell>
          <cell r="F2058">
            <v>0.99982881923</v>
          </cell>
        </row>
        <row r="2059">
          <cell r="E2059">
            <v>3018</v>
          </cell>
          <cell r="F2059">
            <v>0.99982866741999998</v>
          </cell>
        </row>
        <row r="2060">
          <cell r="E2060">
            <v>3019</v>
          </cell>
          <cell r="F2060">
            <v>0.99982851561000008</v>
          </cell>
        </row>
        <row r="2061">
          <cell r="E2061">
            <v>3020</v>
          </cell>
          <cell r="F2061">
            <v>0.99982836380000006</v>
          </cell>
        </row>
        <row r="2062">
          <cell r="E2062">
            <v>3021</v>
          </cell>
          <cell r="F2062">
            <v>0.99982821199000005</v>
          </cell>
        </row>
        <row r="2063">
          <cell r="E2063">
            <v>3022</v>
          </cell>
          <cell r="F2063">
            <v>0.99982806018000003</v>
          </cell>
        </row>
        <row r="2064">
          <cell r="E2064">
            <v>3023</v>
          </cell>
          <cell r="F2064">
            <v>0.99982790837000002</v>
          </cell>
        </row>
        <row r="2065">
          <cell r="E2065">
            <v>3024</v>
          </cell>
          <cell r="F2065">
            <v>0.99982775656</v>
          </cell>
        </row>
        <row r="2066">
          <cell r="E2066">
            <v>3025</v>
          </cell>
          <cell r="F2066">
            <v>0.99982760474999999</v>
          </cell>
        </row>
        <row r="2067">
          <cell r="E2067">
            <v>3026</v>
          </cell>
          <cell r="F2067">
            <v>0.99982745294000008</v>
          </cell>
        </row>
        <row r="2068">
          <cell r="E2068">
            <v>3027</v>
          </cell>
          <cell r="F2068">
            <v>0.99982730113000007</v>
          </cell>
        </row>
        <row r="2069">
          <cell r="E2069">
            <v>3028</v>
          </cell>
          <cell r="F2069">
            <v>0.99982714932000005</v>
          </cell>
        </row>
        <row r="2070">
          <cell r="E2070">
            <v>3029</v>
          </cell>
          <cell r="F2070">
            <v>0.99982699751000004</v>
          </cell>
        </row>
        <row r="2071">
          <cell r="E2071">
            <v>3030</v>
          </cell>
          <cell r="F2071">
            <v>0.99982684570000002</v>
          </cell>
        </row>
        <row r="2072">
          <cell r="E2072">
            <v>3031</v>
          </cell>
          <cell r="F2072">
            <v>0.99982669389000001</v>
          </cell>
        </row>
        <row r="2073">
          <cell r="E2073">
            <v>3032</v>
          </cell>
          <cell r="F2073">
            <v>0.99982654207999999</v>
          </cell>
        </row>
        <row r="2074">
          <cell r="E2074">
            <v>3033</v>
          </cell>
          <cell r="F2074">
            <v>0.99982639026999998</v>
          </cell>
        </row>
        <row r="2075">
          <cell r="E2075">
            <v>3034</v>
          </cell>
          <cell r="F2075">
            <v>0.99982623846000007</v>
          </cell>
        </row>
        <row r="2076">
          <cell r="E2076">
            <v>3035</v>
          </cell>
          <cell r="F2076">
            <v>0.99982608665000006</v>
          </cell>
        </row>
        <row r="2077">
          <cell r="E2077">
            <v>3036</v>
          </cell>
          <cell r="F2077">
            <v>0.99982593484000004</v>
          </cell>
        </row>
        <row r="2078">
          <cell r="E2078">
            <v>3037</v>
          </cell>
          <cell r="F2078">
            <v>0.99982578303000003</v>
          </cell>
        </row>
        <row r="2079">
          <cell r="E2079">
            <v>3038</v>
          </cell>
          <cell r="F2079">
            <v>0.99982563122000001</v>
          </cell>
        </row>
        <row r="2080">
          <cell r="E2080">
            <v>3039</v>
          </cell>
          <cell r="F2080">
            <v>0.99982547941</v>
          </cell>
        </row>
        <row r="2081">
          <cell r="E2081">
            <v>3040</v>
          </cell>
          <cell r="F2081">
            <v>0.99982532759999998</v>
          </cell>
        </row>
        <row r="2082">
          <cell r="E2082">
            <v>3041</v>
          </cell>
          <cell r="F2082">
            <v>0.99982517579000008</v>
          </cell>
        </row>
        <row r="2083">
          <cell r="E2083">
            <v>3042</v>
          </cell>
          <cell r="F2083">
            <v>0.99982502398000006</v>
          </cell>
        </row>
        <row r="2084">
          <cell r="E2084">
            <v>3043</v>
          </cell>
          <cell r="F2084">
            <v>0.99982487217000005</v>
          </cell>
        </row>
        <row r="2085">
          <cell r="E2085">
            <v>3044</v>
          </cell>
          <cell r="F2085">
            <v>0.99982472036000003</v>
          </cell>
        </row>
        <row r="2086">
          <cell r="E2086">
            <v>3045</v>
          </cell>
          <cell r="F2086">
            <v>0.99982456855000001</v>
          </cell>
        </row>
        <row r="2087">
          <cell r="E2087">
            <v>3046</v>
          </cell>
          <cell r="F2087">
            <v>0.99982441674</v>
          </cell>
        </row>
        <row r="2088">
          <cell r="E2088">
            <v>3047</v>
          </cell>
          <cell r="F2088">
            <v>0.99982426492999998</v>
          </cell>
        </row>
        <row r="2089">
          <cell r="E2089">
            <v>3048</v>
          </cell>
          <cell r="F2089">
            <v>0.99982411311999997</v>
          </cell>
        </row>
        <row r="2090">
          <cell r="E2090">
            <v>3049</v>
          </cell>
          <cell r="F2090">
            <v>0.99982396131000006</v>
          </cell>
        </row>
        <row r="2091">
          <cell r="E2091">
            <v>3050</v>
          </cell>
          <cell r="F2091">
            <v>0.99982380950000005</v>
          </cell>
        </row>
        <row r="2092">
          <cell r="E2092">
            <v>3051</v>
          </cell>
          <cell r="F2092">
            <v>0.99982365769000003</v>
          </cell>
        </row>
        <row r="2093">
          <cell r="E2093">
            <v>3052</v>
          </cell>
          <cell r="F2093">
            <v>0.99982350588000002</v>
          </cell>
        </row>
        <row r="2094">
          <cell r="E2094">
            <v>3053</v>
          </cell>
          <cell r="F2094">
            <v>0.99982335407</v>
          </cell>
        </row>
        <row r="2095">
          <cell r="E2095">
            <v>3054</v>
          </cell>
          <cell r="F2095">
            <v>0.99982320225999999</v>
          </cell>
        </row>
        <row r="2096">
          <cell r="E2096">
            <v>3055</v>
          </cell>
          <cell r="F2096">
            <v>0.99982305044999997</v>
          </cell>
        </row>
        <row r="2097">
          <cell r="E2097">
            <v>3056</v>
          </cell>
          <cell r="F2097">
            <v>0.99982289864000007</v>
          </cell>
        </row>
        <row r="2098">
          <cell r="E2098">
            <v>3057</v>
          </cell>
          <cell r="F2098">
            <v>0.99982274683000005</v>
          </cell>
        </row>
        <row r="2099">
          <cell r="E2099">
            <v>3058</v>
          </cell>
          <cell r="F2099">
            <v>0.99982259502000004</v>
          </cell>
        </row>
        <row r="2100">
          <cell r="E2100">
            <v>3059</v>
          </cell>
          <cell r="F2100">
            <v>0.99982244321000002</v>
          </cell>
        </row>
        <row r="2101">
          <cell r="E2101">
            <v>3060</v>
          </cell>
          <cell r="F2101">
            <v>0.99982229140000001</v>
          </cell>
        </row>
        <row r="2102">
          <cell r="E2102">
            <v>3061</v>
          </cell>
          <cell r="F2102">
            <v>0.99982213958999999</v>
          </cell>
        </row>
        <row r="2103">
          <cell r="E2103">
            <v>3062</v>
          </cell>
          <cell r="F2103">
            <v>0.99982198777999998</v>
          </cell>
        </row>
        <row r="2104">
          <cell r="E2104">
            <v>3063</v>
          </cell>
          <cell r="F2104">
            <v>0.99982183597000007</v>
          </cell>
        </row>
        <row r="2105">
          <cell r="E2105">
            <v>3064</v>
          </cell>
          <cell r="F2105">
            <v>0.99982168416000006</v>
          </cell>
        </row>
        <row r="2106">
          <cell r="E2106">
            <v>3065</v>
          </cell>
          <cell r="F2106">
            <v>0.99982153235000004</v>
          </cell>
        </row>
        <row r="2107">
          <cell r="E2107">
            <v>3066</v>
          </cell>
          <cell r="F2107">
            <v>0.99982138054000003</v>
          </cell>
        </row>
        <row r="2108">
          <cell r="E2108">
            <v>3067</v>
          </cell>
          <cell r="F2108">
            <v>0.99982122873000001</v>
          </cell>
        </row>
        <row r="2109">
          <cell r="E2109">
            <v>3068</v>
          </cell>
          <cell r="F2109">
            <v>0.99982107692</v>
          </cell>
        </row>
        <row r="2110">
          <cell r="E2110">
            <v>3069</v>
          </cell>
          <cell r="F2110">
            <v>0.99982092510999998</v>
          </cell>
        </row>
        <row r="2111">
          <cell r="E2111">
            <v>3070</v>
          </cell>
          <cell r="F2111">
            <v>0.99982077329999997</v>
          </cell>
        </row>
        <row r="2112">
          <cell r="E2112">
            <v>3071</v>
          </cell>
          <cell r="F2112">
            <v>0.99982062149000006</v>
          </cell>
        </row>
        <row r="2113">
          <cell r="E2113">
            <v>3072</v>
          </cell>
          <cell r="F2113">
            <v>0.99982046968000005</v>
          </cell>
        </row>
        <row r="2114">
          <cell r="E2114">
            <v>3073</v>
          </cell>
          <cell r="F2114">
            <v>0.99982031787000003</v>
          </cell>
        </row>
        <row r="2115">
          <cell r="E2115">
            <v>3074</v>
          </cell>
          <cell r="F2115">
            <v>0.99982016606000002</v>
          </cell>
        </row>
        <row r="2116">
          <cell r="E2116">
            <v>3075</v>
          </cell>
          <cell r="F2116">
            <v>0.99982001425</v>
          </cell>
        </row>
        <row r="2117">
          <cell r="E2117">
            <v>3076</v>
          </cell>
          <cell r="F2117">
            <v>0.99981986243999998</v>
          </cell>
        </row>
        <row r="2118">
          <cell r="E2118">
            <v>3077</v>
          </cell>
          <cell r="F2118">
            <v>0.99981971062999997</v>
          </cell>
        </row>
        <row r="2119">
          <cell r="E2119">
            <v>3078</v>
          </cell>
          <cell r="F2119">
            <v>0.99981955882000006</v>
          </cell>
        </row>
        <row r="2120">
          <cell r="E2120">
            <v>3079</v>
          </cell>
          <cell r="F2120">
            <v>0.99981940701000005</v>
          </cell>
        </row>
        <row r="2121">
          <cell r="E2121">
            <v>3080</v>
          </cell>
          <cell r="F2121">
            <v>0.99981925520000003</v>
          </cell>
        </row>
        <row r="2122">
          <cell r="E2122">
            <v>3081</v>
          </cell>
          <cell r="F2122">
            <v>0.99981910339000002</v>
          </cell>
        </row>
        <row r="2123">
          <cell r="E2123">
            <v>3082</v>
          </cell>
          <cell r="F2123">
            <v>0.99981895158</v>
          </cell>
        </row>
        <row r="2124">
          <cell r="E2124">
            <v>3083</v>
          </cell>
          <cell r="F2124">
            <v>0.99981879976999999</v>
          </cell>
        </row>
        <row r="2125">
          <cell r="E2125">
            <v>3084</v>
          </cell>
          <cell r="F2125">
            <v>0.99981864795999997</v>
          </cell>
        </row>
        <row r="2126">
          <cell r="E2126">
            <v>3085</v>
          </cell>
          <cell r="F2126">
            <v>0.99981849614999996</v>
          </cell>
        </row>
        <row r="2127">
          <cell r="E2127">
            <v>3086</v>
          </cell>
          <cell r="F2127">
            <v>0.99981834434000005</v>
          </cell>
        </row>
        <row r="2128">
          <cell r="E2128">
            <v>3087</v>
          </cell>
          <cell r="F2128">
            <v>0.99981819253000004</v>
          </cell>
        </row>
        <row r="2129">
          <cell r="E2129">
            <v>3088</v>
          </cell>
          <cell r="F2129">
            <v>0.99981804072000002</v>
          </cell>
        </row>
        <row r="2130">
          <cell r="E2130">
            <v>3089</v>
          </cell>
          <cell r="F2130">
            <v>0.99981788891000001</v>
          </cell>
        </row>
        <row r="2131">
          <cell r="E2131">
            <v>3090</v>
          </cell>
          <cell r="F2131">
            <v>0.99981773709999999</v>
          </cell>
        </row>
        <row r="2132">
          <cell r="E2132">
            <v>3091</v>
          </cell>
          <cell r="F2132">
            <v>0.99981758528999998</v>
          </cell>
        </row>
        <row r="2133">
          <cell r="E2133">
            <v>3092</v>
          </cell>
          <cell r="F2133">
            <v>0.99981743347999996</v>
          </cell>
        </row>
        <row r="2134">
          <cell r="E2134">
            <v>3093</v>
          </cell>
          <cell r="F2134">
            <v>0.99981728167000006</v>
          </cell>
        </row>
        <row r="2135">
          <cell r="E2135">
            <v>3094</v>
          </cell>
          <cell r="F2135">
            <v>0.99981712986000004</v>
          </cell>
        </row>
        <row r="2136">
          <cell r="E2136">
            <v>3095</v>
          </cell>
          <cell r="F2136">
            <v>0.99981697805000003</v>
          </cell>
        </row>
        <row r="2137">
          <cell r="E2137">
            <v>3096</v>
          </cell>
          <cell r="F2137">
            <v>0.99981682624000001</v>
          </cell>
        </row>
        <row r="2138">
          <cell r="E2138">
            <v>3097</v>
          </cell>
          <cell r="F2138">
            <v>0.99981667443</v>
          </cell>
        </row>
        <row r="2139">
          <cell r="E2139">
            <v>3098</v>
          </cell>
          <cell r="F2139">
            <v>0.99981652261999998</v>
          </cell>
        </row>
        <row r="2140">
          <cell r="E2140">
            <v>3099</v>
          </cell>
          <cell r="F2140">
            <v>0.99981637080999997</v>
          </cell>
        </row>
        <row r="2141">
          <cell r="E2141">
            <v>3100</v>
          </cell>
          <cell r="F2141">
            <v>0.99981621899999995</v>
          </cell>
        </row>
        <row r="2142">
          <cell r="E2142">
            <v>3101</v>
          </cell>
          <cell r="F2142">
            <v>0.99981606719000005</v>
          </cell>
        </row>
        <row r="2143">
          <cell r="E2143">
            <v>3102</v>
          </cell>
          <cell r="F2143">
            <v>0.99981591538000003</v>
          </cell>
        </row>
        <row r="2144">
          <cell r="E2144">
            <v>3103</v>
          </cell>
          <cell r="F2144">
            <v>0.99981576357000002</v>
          </cell>
        </row>
        <row r="2145">
          <cell r="E2145">
            <v>3104</v>
          </cell>
          <cell r="F2145">
            <v>0.99981561176</v>
          </cell>
        </row>
        <row r="2146">
          <cell r="E2146">
            <v>3105</v>
          </cell>
          <cell r="F2146">
            <v>0.99981545994999999</v>
          </cell>
        </row>
        <row r="2147">
          <cell r="E2147">
            <v>3106</v>
          </cell>
          <cell r="F2147">
            <v>0.99981530813999997</v>
          </cell>
        </row>
        <row r="2148">
          <cell r="E2148">
            <v>3107</v>
          </cell>
          <cell r="F2148">
            <v>0.99981515632999995</v>
          </cell>
        </row>
        <row r="2149">
          <cell r="E2149">
            <v>3108</v>
          </cell>
          <cell r="F2149">
            <v>0.99981500452000005</v>
          </cell>
        </row>
        <row r="2150">
          <cell r="E2150">
            <v>3109</v>
          </cell>
          <cell r="F2150">
            <v>0.99981485271000003</v>
          </cell>
        </row>
        <row r="2151">
          <cell r="E2151">
            <v>3110</v>
          </cell>
          <cell r="F2151">
            <v>0.99981470090000002</v>
          </cell>
        </row>
        <row r="2152">
          <cell r="E2152">
            <v>3111</v>
          </cell>
          <cell r="F2152">
            <v>0.99981454909</v>
          </cell>
        </row>
        <row r="2153">
          <cell r="E2153">
            <v>3112</v>
          </cell>
          <cell r="F2153">
            <v>0.99981439727999999</v>
          </cell>
        </row>
        <row r="2154">
          <cell r="E2154">
            <v>3113</v>
          </cell>
          <cell r="F2154">
            <v>0.99981424546999997</v>
          </cell>
        </row>
        <row r="2155">
          <cell r="E2155">
            <v>3114</v>
          </cell>
          <cell r="F2155">
            <v>0.99981409365999996</v>
          </cell>
        </row>
        <row r="2156">
          <cell r="E2156">
            <v>3115</v>
          </cell>
          <cell r="F2156">
            <v>0.99981394185000005</v>
          </cell>
        </row>
        <row r="2157">
          <cell r="E2157">
            <v>3116</v>
          </cell>
          <cell r="F2157">
            <v>0.99981379004000004</v>
          </cell>
        </row>
        <row r="2158">
          <cell r="E2158">
            <v>3117</v>
          </cell>
          <cell r="F2158">
            <v>0.99981363823000002</v>
          </cell>
        </row>
        <row r="2159">
          <cell r="E2159">
            <v>3118</v>
          </cell>
          <cell r="F2159">
            <v>0.99981348642000001</v>
          </cell>
        </row>
        <row r="2160">
          <cell r="E2160">
            <v>3119</v>
          </cell>
          <cell r="F2160">
            <v>0.99981333460999999</v>
          </cell>
        </row>
        <row r="2161">
          <cell r="E2161">
            <v>3120</v>
          </cell>
          <cell r="F2161">
            <v>0.99981318279999998</v>
          </cell>
        </row>
        <row r="2162">
          <cell r="E2162">
            <v>3121</v>
          </cell>
          <cell r="F2162">
            <v>0.99981303098999996</v>
          </cell>
        </row>
        <row r="2163">
          <cell r="E2163">
            <v>3122</v>
          </cell>
          <cell r="F2163">
            <v>0.99981287917999995</v>
          </cell>
        </row>
        <row r="2164">
          <cell r="E2164">
            <v>3123</v>
          </cell>
          <cell r="F2164">
            <v>0.99981272737000004</v>
          </cell>
        </row>
        <row r="2165">
          <cell r="E2165">
            <v>3124</v>
          </cell>
          <cell r="F2165">
            <v>0.99981257556000003</v>
          </cell>
        </row>
        <row r="2166">
          <cell r="E2166">
            <v>3125</v>
          </cell>
          <cell r="F2166">
            <v>0.99981242375000001</v>
          </cell>
        </row>
        <row r="2167">
          <cell r="E2167">
            <v>3126</v>
          </cell>
          <cell r="F2167">
            <v>0.99981227194</v>
          </cell>
        </row>
        <row r="2168">
          <cell r="E2168">
            <v>3127</v>
          </cell>
          <cell r="F2168">
            <v>0.99981212012999998</v>
          </cell>
        </row>
        <row r="2169">
          <cell r="E2169">
            <v>3128</v>
          </cell>
          <cell r="F2169">
            <v>0.99981196831999997</v>
          </cell>
        </row>
        <row r="2170">
          <cell r="E2170">
            <v>3129</v>
          </cell>
          <cell r="F2170">
            <v>0.99981181650999995</v>
          </cell>
        </row>
        <row r="2171">
          <cell r="E2171">
            <v>3130</v>
          </cell>
          <cell r="F2171">
            <v>0.99981166470000005</v>
          </cell>
        </row>
        <row r="2172">
          <cell r="E2172">
            <v>3131</v>
          </cell>
          <cell r="F2172">
            <v>0.99981151289000003</v>
          </cell>
        </row>
        <row r="2173">
          <cell r="E2173">
            <v>3132</v>
          </cell>
          <cell r="F2173">
            <v>0.99981136108000002</v>
          </cell>
        </row>
        <row r="2174">
          <cell r="E2174">
            <v>3133</v>
          </cell>
          <cell r="F2174">
            <v>0.99981120927</v>
          </cell>
        </row>
        <row r="2175">
          <cell r="E2175">
            <v>3134</v>
          </cell>
          <cell r="F2175">
            <v>0.99981105745999999</v>
          </cell>
        </row>
        <row r="2176">
          <cell r="E2176">
            <v>3135</v>
          </cell>
          <cell r="F2176">
            <v>0.99981090564999997</v>
          </cell>
        </row>
        <row r="2177">
          <cell r="E2177">
            <v>3136</v>
          </cell>
          <cell r="F2177">
            <v>0.99981075383999995</v>
          </cell>
        </row>
        <row r="2178">
          <cell r="E2178">
            <v>3137</v>
          </cell>
          <cell r="F2178">
            <v>0.99981060202999994</v>
          </cell>
        </row>
        <row r="2179">
          <cell r="E2179">
            <v>3138</v>
          </cell>
          <cell r="F2179">
            <v>0.99981045022000004</v>
          </cell>
        </row>
        <row r="2180">
          <cell r="E2180">
            <v>3139</v>
          </cell>
          <cell r="F2180">
            <v>0.99981029841000002</v>
          </cell>
        </row>
        <row r="2181">
          <cell r="E2181">
            <v>3140</v>
          </cell>
          <cell r="F2181">
            <v>0.9998101466</v>
          </cell>
        </row>
        <row r="2182">
          <cell r="E2182">
            <v>3141</v>
          </cell>
          <cell r="F2182">
            <v>0.99980999478999999</v>
          </cell>
        </row>
        <row r="2183">
          <cell r="E2183">
            <v>3142</v>
          </cell>
          <cell r="F2183">
            <v>0.99980984297999997</v>
          </cell>
        </row>
        <row r="2184">
          <cell r="E2184">
            <v>3143</v>
          </cell>
          <cell r="F2184">
            <v>0.99980969116999996</v>
          </cell>
        </row>
        <row r="2185">
          <cell r="E2185">
            <v>3144</v>
          </cell>
          <cell r="F2185">
            <v>0.99980953935999994</v>
          </cell>
        </row>
        <row r="2186">
          <cell r="E2186">
            <v>3145</v>
          </cell>
          <cell r="F2186">
            <v>0.99980938755000004</v>
          </cell>
        </row>
        <row r="2187">
          <cell r="E2187">
            <v>3146</v>
          </cell>
          <cell r="F2187">
            <v>0.99980923574000002</v>
          </cell>
        </row>
        <row r="2188">
          <cell r="E2188">
            <v>3147</v>
          </cell>
          <cell r="F2188">
            <v>0.99980908393000001</v>
          </cell>
        </row>
        <row r="2189">
          <cell r="E2189">
            <v>3148</v>
          </cell>
          <cell r="F2189">
            <v>0.99980893211999999</v>
          </cell>
        </row>
        <row r="2190">
          <cell r="E2190">
            <v>3149</v>
          </cell>
          <cell r="F2190">
            <v>0.99980878030999998</v>
          </cell>
        </row>
        <row r="2191">
          <cell r="E2191">
            <v>3150</v>
          </cell>
          <cell r="F2191">
            <v>0.99980862849999996</v>
          </cell>
        </row>
        <row r="2192">
          <cell r="E2192">
            <v>3151</v>
          </cell>
          <cell r="F2192">
            <v>0.99980847668999995</v>
          </cell>
        </row>
        <row r="2193">
          <cell r="E2193">
            <v>3152</v>
          </cell>
          <cell r="F2193">
            <v>0.99980832488000004</v>
          </cell>
        </row>
        <row r="2194">
          <cell r="E2194">
            <v>3153</v>
          </cell>
          <cell r="F2194">
            <v>0.99980817307000003</v>
          </cell>
        </row>
        <row r="2195">
          <cell r="E2195">
            <v>3154</v>
          </cell>
          <cell r="F2195">
            <v>0.99980802126000001</v>
          </cell>
        </row>
        <row r="2196">
          <cell r="E2196">
            <v>3155</v>
          </cell>
          <cell r="F2196">
            <v>0.99980786945</v>
          </cell>
        </row>
        <row r="2197">
          <cell r="E2197">
            <v>3156</v>
          </cell>
          <cell r="F2197">
            <v>0.99980771763999998</v>
          </cell>
        </row>
        <row r="2198">
          <cell r="E2198">
            <v>3157</v>
          </cell>
          <cell r="F2198">
            <v>0.99980756582999997</v>
          </cell>
        </row>
        <row r="2199">
          <cell r="E2199">
            <v>3158</v>
          </cell>
          <cell r="F2199">
            <v>0.99980741401999995</v>
          </cell>
        </row>
        <row r="2200">
          <cell r="E2200">
            <v>3159</v>
          </cell>
          <cell r="F2200">
            <v>0.99980726220999994</v>
          </cell>
        </row>
        <row r="2201">
          <cell r="E2201">
            <v>3160</v>
          </cell>
          <cell r="F2201">
            <v>0.99980711040000003</v>
          </cell>
        </row>
        <row r="2202">
          <cell r="E2202">
            <v>3161</v>
          </cell>
          <cell r="F2202">
            <v>0.99980695859000002</v>
          </cell>
        </row>
        <row r="2203">
          <cell r="E2203">
            <v>3162</v>
          </cell>
          <cell r="F2203">
            <v>0.99980680678</v>
          </cell>
        </row>
        <row r="2204">
          <cell r="E2204">
            <v>3163</v>
          </cell>
          <cell r="F2204">
            <v>0.99980665496999999</v>
          </cell>
        </row>
        <row r="2205">
          <cell r="E2205">
            <v>3164</v>
          </cell>
          <cell r="F2205">
            <v>0.99980650315999997</v>
          </cell>
        </row>
        <row r="2206">
          <cell r="E2206">
            <v>3165</v>
          </cell>
          <cell r="F2206">
            <v>0.99980635134999996</v>
          </cell>
        </row>
        <row r="2207">
          <cell r="E2207">
            <v>3166</v>
          </cell>
          <cell r="F2207">
            <v>0.99980619953999994</v>
          </cell>
        </row>
        <row r="2208">
          <cell r="E2208">
            <v>3167</v>
          </cell>
          <cell r="F2208">
            <v>0.99980604773000004</v>
          </cell>
        </row>
        <row r="2209">
          <cell r="E2209">
            <v>3168</v>
          </cell>
          <cell r="F2209">
            <v>0.99980589592000002</v>
          </cell>
        </row>
        <row r="2210">
          <cell r="E2210">
            <v>3169</v>
          </cell>
          <cell r="F2210">
            <v>0.99980574411000001</v>
          </cell>
        </row>
        <row r="2211">
          <cell r="E2211">
            <v>3170</v>
          </cell>
          <cell r="F2211">
            <v>0.99980559229999999</v>
          </cell>
        </row>
        <row r="2212">
          <cell r="E2212">
            <v>3171</v>
          </cell>
          <cell r="F2212">
            <v>0.99980544048999997</v>
          </cell>
        </row>
        <row r="2213">
          <cell r="E2213">
            <v>3172</v>
          </cell>
          <cell r="F2213">
            <v>0.99980528867999996</v>
          </cell>
        </row>
        <row r="2214">
          <cell r="E2214">
            <v>3173</v>
          </cell>
          <cell r="F2214">
            <v>0.99980513686999994</v>
          </cell>
        </row>
        <row r="2215">
          <cell r="E2215">
            <v>3174</v>
          </cell>
          <cell r="F2215">
            <v>0.99980498505999993</v>
          </cell>
        </row>
        <row r="2216">
          <cell r="E2216">
            <v>3175</v>
          </cell>
          <cell r="F2216">
            <v>0.99980483325000002</v>
          </cell>
        </row>
        <row r="2217">
          <cell r="E2217">
            <v>3176</v>
          </cell>
          <cell r="F2217">
            <v>0.99980468144000001</v>
          </cell>
        </row>
        <row r="2218">
          <cell r="E2218">
            <v>3177</v>
          </cell>
          <cell r="F2218">
            <v>0.99980452962999999</v>
          </cell>
        </row>
        <row r="2219">
          <cell r="E2219">
            <v>3178</v>
          </cell>
          <cell r="F2219">
            <v>0.99980437781999998</v>
          </cell>
        </row>
        <row r="2220">
          <cell r="E2220">
            <v>3179</v>
          </cell>
          <cell r="F2220">
            <v>0.99980422600999996</v>
          </cell>
        </row>
        <row r="2221">
          <cell r="E2221">
            <v>3180</v>
          </cell>
          <cell r="F2221">
            <v>0.99980407419999995</v>
          </cell>
        </row>
        <row r="2222">
          <cell r="E2222">
            <v>3181</v>
          </cell>
          <cell r="F2222">
            <v>0.99980392238999993</v>
          </cell>
        </row>
        <row r="2223">
          <cell r="E2223">
            <v>3182</v>
          </cell>
          <cell r="F2223">
            <v>0.99980377058000003</v>
          </cell>
        </row>
        <row r="2224">
          <cell r="E2224">
            <v>3183</v>
          </cell>
          <cell r="F2224">
            <v>0.99980361877000001</v>
          </cell>
        </row>
        <row r="2225">
          <cell r="E2225">
            <v>3184</v>
          </cell>
          <cell r="F2225">
            <v>0.99980346696</v>
          </cell>
        </row>
        <row r="2226">
          <cell r="E2226">
            <v>3185</v>
          </cell>
          <cell r="F2226">
            <v>0.99980331514999998</v>
          </cell>
        </row>
        <row r="2227">
          <cell r="E2227">
            <v>3186</v>
          </cell>
          <cell r="F2227">
            <v>0.99980316333999997</v>
          </cell>
        </row>
        <row r="2228">
          <cell r="E2228">
            <v>3187</v>
          </cell>
          <cell r="F2228">
            <v>0.99980301152999995</v>
          </cell>
        </row>
        <row r="2229">
          <cell r="E2229">
            <v>3188</v>
          </cell>
          <cell r="F2229">
            <v>0.99980285971999994</v>
          </cell>
        </row>
        <row r="2230">
          <cell r="E2230">
            <v>3189</v>
          </cell>
          <cell r="F2230">
            <v>0.99980270791000003</v>
          </cell>
        </row>
        <row r="2231">
          <cell r="E2231">
            <v>3190</v>
          </cell>
          <cell r="F2231">
            <v>0.99980255610000002</v>
          </cell>
        </row>
        <row r="2232">
          <cell r="E2232">
            <v>3191</v>
          </cell>
          <cell r="F2232">
            <v>0.99980240429</v>
          </cell>
        </row>
        <row r="2233">
          <cell r="E2233">
            <v>3192</v>
          </cell>
          <cell r="F2233">
            <v>0.99980225247999999</v>
          </cell>
        </row>
        <row r="2234">
          <cell r="E2234">
            <v>3193</v>
          </cell>
          <cell r="F2234">
            <v>0.99980210066999997</v>
          </cell>
        </row>
        <row r="2235">
          <cell r="E2235">
            <v>3194</v>
          </cell>
          <cell r="F2235">
            <v>0.99980194885999996</v>
          </cell>
        </row>
        <row r="2236">
          <cell r="E2236">
            <v>3195</v>
          </cell>
          <cell r="F2236">
            <v>0.99980179704999994</v>
          </cell>
        </row>
        <row r="2237">
          <cell r="E2237">
            <v>3196</v>
          </cell>
          <cell r="F2237">
            <v>0.99980164523999993</v>
          </cell>
        </row>
        <row r="2238">
          <cell r="E2238">
            <v>3197</v>
          </cell>
          <cell r="F2238">
            <v>0.99980149343000002</v>
          </cell>
        </row>
        <row r="2239">
          <cell r="E2239">
            <v>3198</v>
          </cell>
          <cell r="F2239">
            <v>0.99980134162000001</v>
          </cell>
        </row>
        <row r="2240">
          <cell r="E2240">
            <v>3199</v>
          </cell>
          <cell r="F2240">
            <v>0.99980118980999999</v>
          </cell>
        </row>
        <row r="2241">
          <cell r="E2241">
            <v>3200</v>
          </cell>
          <cell r="F2241">
            <v>0.99980103799999998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  <row r="16">
          <cell r="E16">
            <v>15</v>
          </cell>
        </row>
        <row r="19">
          <cell r="E19" t="str">
            <v>тыс.тг.</v>
          </cell>
        </row>
        <row r="761">
          <cell r="E761">
            <v>0</v>
          </cell>
          <cell r="F761">
            <v>1</v>
          </cell>
          <cell r="G761">
            <v>2</v>
          </cell>
          <cell r="H761">
            <v>3</v>
          </cell>
          <cell r="I761">
            <v>4</v>
          </cell>
          <cell r="J761">
            <v>5</v>
          </cell>
          <cell r="K761">
            <v>6</v>
          </cell>
          <cell r="L761">
            <v>7</v>
          </cell>
          <cell r="M761">
            <v>8</v>
          </cell>
          <cell r="N761">
            <v>9</v>
          </cell>
          <cell r="O761">
            <v>10</v>
          </cell>
          <cell r="P761">
            <v>11</v>
          </cell>
          <cell r="Q761">
            <v>12</v>
          </cell>
          <cell r="R761">
            <v>13</v>
          </cell>
          <cell r="S761">
            <v>14</v>
          </cell>
          <cell r="T761">
            <v>15</v>
          </cell>
          <cell r="U761">
            <v>16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  <sheetName val="6НК-cт.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6"/>
  <sheetViews>
    <sheetView tabSelected="1" view="pageBreakPreview" zoomScale="60" zoomScaleNormal="70" workbookViewId="0">
      <pane xSplit="5" ySplit="13" topLeftCell="F14" activePane="bottomRight" state="frozen"/>
      <selection pane="topRight" activeCell="G1" sqref="G1"/>
      <selection pane="bottomLeft" activeCell="A12" sqref="A12"/>
      <selection pane="bottomRight" activeCell="L289" sqref="L289"/>
    </sheetView>
  </sheetViews>
  <sheetFormatPr defaultColWidth="7.140625" defaultRowHeight="18.75" outlineLevelCol="1"/>
  <cols>
    <col min="1" max="1" width="12.7109375" style="54" customWidth="1"/>
    <col min="2" max="2" width="23.140625" style="55" customWidth="1" outlineLevel="1"/>
    <col min="3" max="3" width="30.28515625" style="55" customWidth="1" outlineLevel="1"/>
    <col min="4" max="4" width="45.7109375" style="56" customWidth="1"/>
    <col min="5" max="5" width="25.28515625" style="55" customWidth="1" outlineLevel="1"/>
    <col min="6" max="6" width="17.140625" style="55" customWidth="1" outlineLevel="1"/>
    <col min="7" max="7" width="29.7109375" style="55" customWidth="1" outlineLevel="1"/>
    <col min="8" max="8" width="15.140625" style="57" customWidth="1" outlineLevel="1"/>
    <col min="9" max="9" width="22.42578125" style="57" customWidth="1"/>
    <col min="10" max="10" width="22.5703125" style="58" customWidth="1"/>
    <col min="11" max="11" width="36.42578125" style="58" customWidth="1"/>
    <col min="12" max="12" width="32.140625" style="58" customWidth="1" outlineLevel="1"/>
    <col min="13" max="13" width="15" style="56" customWidth="1" outlineLevel="1"/>
    <col min="14" max="16384" width="7.140625" style="59"/>
  </cols>
  <sheetData>
    <row r="1" spans="1:13" ht="18.75" hidden="1" customHeight="1"/>
    <row r="2" spans="1:13" ht="18.75" hidden="1" customHeight="1"/>
    <row r="3" spans="1:13">
      <c r="A3" s="54" t="s">
        <v>369</v>
      </c>
      <c r="B3" s="54"/>
      <c r="C3" s="54"/>
    </row>
    <row r="4" spans="1:13" ht="18.75" hidden="1" customHeight="1">
      <c r="A4" s="130" t="s">
        <v>58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9.5" hidden="1" customHeight="1" thickBot="1"/>
    <row r="6" spans="1:13" ht="18.75" hidden="1" customHeight="1">
      <c r="A6" s="60"/>
      <c r="B6" s="61"/>
      <c r="C6" s="61"/>
      <c r="D6" s="62"/>
      <c r="E6" s="61"/>
      <c r="F6" s="61"/>
      <c r="G6" s="61"/>
      <c r="H6" s="131" t="s">
        <v>23</v>
      </c>
      <c r="I6" s="132"/>
      <c r="J6" s="132"/>
      <c r="K6" s="132"/>
      <c r="L6" s="132"/>
      <c r="M6" s="132"/>
    </row>
    <row r="7" spans="1:13" ht="18.75" hidden="1" customHeight="1">
      <c r="A7" s="60"/>
      <c r="B7" s="61"/>
      <c r="C7" s="61"/>
      <c r="D7" s="62"/>
      <c r="E7" s="61"/>
      <c r="F7" s="61"/>
      <c r="G7" s="61"/>
      <c r="H7" s="133"/>
      <c r="I7" s="134"/>
      <c r="J7" s="134"/>
      <c r="K7" s="134"/>
      <c r="L7" s="134"/>
      <c r="M7" s="134"/>
    </row>
    <row r="8" spans="1:13" s="64" customFormat="1" ht="18.75" hidden="1" customHeight="1">
      <c r="A8" s="63"/>
      <c r="D8" s="65"/>
      <c r="G8" s="64" t="s">
        <v>59</v>
      </c>
      <c r="H8" s="135" t="s">
        <v>22</v>
      </c>
      <c r="I8" s="136"/>
      <c r="J8" s="136"/>
      <c r="K8" s="136"/>
      <c r="L8" s="136"/>
      <c r="M8" s="136"/>
    </row>
    <row r="9" spans="1:13" s="64" customFormat="1" ht="19.5" hidden="1" customHeight="1" thickBot="1">
      <c r="A9" s="63"/>
      <c r="D9" s="65"/>
      <c r="F9" s="63"/>
      <c r="G9" s="63"/>
      <c r="H9" s="137"/>
      <c r="I9" s="138"/>
      <c r="J9" s="138"/>
      <c r="K9" s="138"/>
      <c r="L9" s="138"/>
      <c r="M9" s="138"/>
    </row>
    <row r="10" spans="1:13">
      <c r="A10" s="54" t="s">
        <v>459</v>
      </c>
    </row>
    <row r="11" spans="1:13" s="66" customFormat="1" ht="18.75" customHeight="1">
      <c r="A11" s="110" t="s">
        <v>28</v>
      </c>
      <c r="B11" s="99"/>
      <c r="C11" s="110" t="s">
        <v>30</v>
      </c>
      <c r="D11" s="110" t="s">
        <v>0</v>
      </c>
      <c r="E11" s="110" t="s">
        <v>24</v>
      </c>
      <c r="F11" s="110" t="s">
        <v>1</v>
      </c>
      <c r="G11" s="110" t="s">
        <v>31</v>
      </c>
      <c r="H11" s="110" t="s">
        <v>2</v>
      </c>
      <c r="I11" s="110" t="s">
        <v>3</v>
      </c>
      <c r="J11" s="108" t="s">
        <v>25</v>
      </c>
      <c r="K11" s="141" t="s">
        <v>4</v>
      </c>
      <c r="L11" s="141" t="s">
        <v>5</v>
      </c>
      <c r="M11" s="139" t="s">
        <v>26</v>
      </c>
    </row>
    <row r="12" spans="1:13" s="66" customFormat="1" ht="37.5" customHeight="1">
      <c r="A12" s="111"/>
      <c r="B12" s="100" t="s">
        <v>29</v>
      </c>
      <c r="C12" s="111"/>
      <c r="D12" s="111"/>
      <c r="E12" s="111"/>
      <c r="F12" s="111"/>
      <c r="G12" s="111"/>
      <c r="H12" s="111"/>
      <c r="I12" s="111"/>
      <c r="J12" s="109"/>
      <c r="K12" s="142"/>
      <c r="L12" s="142"/>
      <c r="M12" s="140"/>
    </row>
    <row r="13" spans="1:13" s="69" customFormat="1" ht="19.5">
      <c r="A13" s="67">
        <v>1</v>
      </c>
      <c r="B13" s="67">
        <v>2</v>
      </c>
      <c r="C13" s="67" t="s">
        <v>32</v>
      </c>
      <c r="D13" s="68">
        <v>4</v>
      </c>
      <c r="E13" s="67">
        <v>5</v>
      </c>
      <c r="F13" s="67">
        <v>6</v>
      </c>
      <c r="G13" s="67">
        <v>9</v>
      </c>
      <c r="H13" s="68">
        <v>12</v>
      </c>
      <c r="I13" s="68">
        <v>13</v>
      </c>
      <c r="J13" s="68">
        <v>14</v>
      </c>
      <c r="K13" s="68">
        <v>15</v>
      </c>
      <c r="L13" s="68">
        <v>16</v>
      </c>
      <c r="M13" s="68">
        <v>17</v>
      </c>
    </row>
    <row r="14" spans="1:13" ht="19.5">
      <c r="A14" s="112" t="s">
        <v>60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4"/>
    </row>
    <row r="15" spans="1:13" ht="131.25">
      <c r="A15" s="144" t="s">
        <v>54</v>
      </c>
      <c r="B15" s="70" t="s">
        <v>10</v>
      </c>
      <c r="C15" s="70" t="s">
        <v>10</v>
      </c>
      <c r="D15" s="70" t="s">
        <v>60</v>
      </c>
      <c r="E15" s="70" t="s">
        <v>368</v>
      </c>
      <c r="F15" s="70" t="s">
        <v>7</v>
      </c>
      <c r="G15" s="70" t="s">
        <v>256</v>
      </c>
      <c r="H15" s="145" t="s">
        <v>63</v>
      </c>
      <c r="I15" s="146">
        <f>'[328]на печать'!$D$14*1000</f>
        <v>2966935728</v>
      </c>
      <c r="J15" s="71">
        <f>'[328]на печать'!$E$14</f>
        <v>12</v>
      </c>
      <c r="K15" s="43">
        <f>J15*I15</f>
        <v>35603228736</v>
      </c>
      <c r="L15" s="43">
        <f>K15*1.12</f>
        <v>39875616184.320007</v>
      </c>
      <c r="M15" s="72"/>
    </row>
    <row r="16" spans="1:13" ht="93.75">
      <c r="A16" s="144" t="s">
        <v>54</v>
      </c>
      <c r="B16" s="70" t="s">
        <v>10</v>
      </c>
      <c r="C16" s="70" t="s">
        <v>10</v>
      </c>
      <c r="D16" s="70" t="s">
        <v>60</v>
      </c>
      <c r="E16" s="70" t="s">
        <v>367</v>
      </c>
      <c r="F16" s="70" t="s">
        <v>7</v>
      </c>
      <c r="G16" s="70" t="s">
        <v>256</v>
      </c>
      <c r="H16" s="145" t="s">
        <v>63</v>
      </c>
      <c r="I16" s="146">
        <f>'[328]на печать'!$D$15*1000</f>
        <v>504379074</v>
      </c>
      <c r="J16" s="71">
        <f>'[328]на печать'!$E$15</f>
        <v>15</v>
      </c>
      <c r="K16" s="43">
        <f>J16*I16</f>
        <v>7565686110</v>
      </c>
      <c r="L16" s="43">
        <f>K16*1.12</f>
        <v>8473568443.2000008</v>
      </c>
      <c r="M16" s="72"/>
    </row>
    <row r="17" spans="1:13" ht="19.5" customHeight="1">
      <c r="A17" s="127" t="s">
        <v>246</v>
      </c>
      <c r="B17" s="128"/>
      <c r="C17" s="128"/>
      <c r="D17" s="128"/>
      <c r="E17" s="128"/>
      <c r="F17" s="128"/>
      <c r="G17" s="128"/>
      <c r="H17" s="128"/>
      <c r="I17" s="129"/>
      <c r="J17" s="71"/>
      <c r="K17" s="5">
        <f>SUM(K15:K16)</f>
        <v>43168914846</v>
      </c>
      <c r="L17" s="5">
        <f>K17*1.12</f>
        <v>48349184627.520004</v>
      </c>
      <c r="M17" s="72"/>
    </row>
    <row r="18" spans="1:13" ht="19.5">
      <c r="A18" s="115" t="s">
        <v>6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7"/>
    </row>
    <row r="19" spans="1:13" ht="56.25">
      <c r="A19" s="73" t="s">
        <v>54</v>
      </c>
      <c r="B19" s="49" t="s">
        <v>208</v>
      </c>
      <c r="C19" s="49" t="s">
        <v>10</v>
      </c>
      <c r="D19" s="49" t="s">
        <v>12</v>
      </c>
      <c r="E19" s="49" t="s">
        <v>202</v>
      </c>
      <c r="F19" s="49" t="s">
        <v>64</v>
      </c>
      <c r="G19" s="49" t="s">
        <v>76</v>
      </c>
      <c r="H19" s="49" t="s">
        <v>13</v>
      </c>
      <c r="I19" s="74">
        <v>9000</v>
      </c>
      <c r="J19" s="53">
        <v>1996</v>
      </c>
      <c r="K19" s="42">
        <f t="shared" ref="K19:K82" si="0">J19*I19</f>
        <v>17964000</v>
      </c>
      <c r="L19" s="42">
        <f t="shared" ref="L19:L82" si="1">K19*1.12</f>
        <v>20119680.000000004</v>
      </c>
      <c r="M19" s="72"/>
    </row>
    <row r="20" spans="1:13" ht="56.25">
      <c r="A20" s="73" t="s">
        <v>54</v>
      </c>
      <c r="B20" s="49" t="s">
        <v>208</v>
      </c>
      <c r="C20" s="49" t="s">
        <v>10</v>
      </c>
      <c r="D20" s="49" t="s">
        <v>379</v>
      </c>
      <c r="E20" s="49" t="s">
        <v>202</v>
      </c>
      <c r="F20" s="49" t="s">
        <v>77</v>
      </c>
      <c r="G20" s="49" t="s">
        <v>21</v>
      </c>
      <c r="H20" s="49" t="s">
        <v>209</v>
      </c>
      <c r="I20" s="74">
        <v>18000</v>
      </c>
      <c r="J20" s="53">
        <f>218.75</f>
        <v>218.75</v>
      </c>
      <c r="K20" s="42">
        <f t="shared" si="0"/>
        <v>3937500</v>
      </c>
      <c r="L20" s="42">
        <f t="shared" si="1"/>
        <v>4410000</v>
      </c>
      <c r="M20" s="72"/>
    </row>
    <row r="21" spans="1:13" ht="56.25">
      <c r="A21" s="73" t="s">
        <v>54</v>
      </c>
      <c r="B21" s="49" t="s">
        <v>208</v>
      </c>
      <c r="C21" s="49" t="s">
        <v>10</v>
      </c>
      <c r="D21" s="49" t="s">
        <v>176</v>
      </c>
      <c r="E21" s="49" t="s">
        <v>202</v>
      </c>
      <c r="F21" s="49" t="s">
        <v>77</v>
      </c>
      <c r="G21" s="49" t="s">
        <v>21</v>
      </c>
      <c r="H21" s="49" t="s">
        <v>9</v>
      </c>
      <c r="I21" s="49">
        <v>60</v>
      </c>
      <c r="J21" s="53">
        <v>940</v>
      </c>
      <c r="K21" s="42">
        <f t="shared" si="0"/>
        <v>56400</v>
      </c>
      <c r="L21" s="42">
        <f t="shared" si="1"/>
        <v>63168.000000000007</v>
      </c>
      <c r="M21" s="72"/>
    </row>
    <row r="22" spans="1:13" ht="56.25">
      <c r="A22" s="73" t="s">
        <v>54</v>
      </c>
      <c r="B22" s="49" t="s">
        <v>208</v>
      </c>
      <c r="C22" s="49" t="s">
        <v>10</v>
      </c>
      <c r="D22" s="49" t="s">
        <v>170</v>
      </c>
      <c r="E22" s="49" t="s">
        <v>202</v>
      </c>
      <c r="F22" s="49" t="s">
        <v>77</v>
      </c>
      <c r="G22" s="49" t="s">
        <v>21</v>
      </c>
      <c r="H22" s="49" t="s">
        <v>9</v>
      </c>
      <c r="I22" s="49">
        <v>1000</v>
      </c>
      <c r="J22" s="53">
        <v>150</v>
      </c>
      <c r="K22" s="42">
        <f t="shared" si="0"/>
        <v>150000</v>
      </c>
      <c r="L22" s="42">
        <f t="shared" si="1"/>
        <v>168000.00000000003</v>
      </c>
      <c r="M22" s="72"/>
    </row>
    <row r="23" spans="1:13" ht="56.25">
      <c r="A23" s="73" t="s">
        <v>54</v>
      </c>
      <c r="B23" s="49" t="s">
        <v>208</v>
      </c>
      <c r="C23" s="49" t="s">
        <v>10</v>
      </c>
      <c r="D23" s="49" t="s">
        <v>174</v>
      </c>
      <c r="E23" s="49" t="s">
        <v>202</v>
      </c>
      <c r="F23" s="49" t="s">
        <v>77</v>
      </c>
      <c r="G23" s="49" t="s">
        <v>21</v>
      </c>
      <c r="H23" s="49" t="s">
        <v>9</v>
      </c>
      <c r="I23" s="74">
        <v>5000</v>
      </c>
      <c r="J23" s="53">
        <v>47</v>
      </c>
      <c r="K23" s="42">
        <f t="shared" si="0"/>
        <v>235000</v>
      </c>
      <c r="L23" s="42">
        <f t="shared" si="1"/>
        <v>263200</v>
      </c>
      <c r="M23" s="72"/>
    </row>
    <row r="24" spans="1:13" ht="56.25">
      <c r="A24" s="73" t="s">
        <v>54</v>
      </c>
      <c r="B24" s="49" t="s">
        <v>208</v>
      </c>
      <c r="C24" s="49" t="s">
        <v>10</v>
      </c>
      <c r="D24" s="49" t="s">
        <v>163</v>
      </c>
      <c r="E24" s="49" t="s">
        <v>202</v>
      </c>
      <c r="F24" s="49" t="s">
        <v>77</v>
      </c>
      <c r="G24" s="49" t="s">
        <v>21</v>
      </c>
      <c r="H24" s="49" t="s">
        <v>9</v>
      </c>
      <c r="I24" s="49">
        <v>1000</v>
      </c>
      <c r="J24" s="53">
        <v>63</v>
      </c>
      <c r="K24" s="42">
        <f t="shared" si="0"/>
        <v>63000</v>
      </c>
      <c r="L24" s="42">
        <f t="shared" si="1"/>
        <v>70560</v>
      </c>
      <c r="M24" s="72"/>
    </row>
    <row r="25" spans="1:13" s="147" customFormat="1" ht="56.25">
      <c r="A25" s="73" t="s">
        <v>54</v>
      </c>
      <c r="B25" s="49" t="s">
        <v>208</v>
      </c>
      <c r="C25" s="49" t="s">
        <v>10</v>
      </c>
      <c r="D25" s="49" t="s">
        <v>160</v>
      </c>
      <c r="E25" s="49" t="s">
        <v>202</v>
      </c>
      <c r="F25" s="49" t="s">
        <v>77</v>
      </c>
      <c r="G25" s="49" t="s">
        <v>21</v>
      </c>
      <c r="H25" s="49" t="s">
        <v>9</v>
      </c>
      <c r="I25" s="49">
        <v>200</v>
      </c>
      <c r="J25" s="53">
        <v>585</v>
      </c>
      <c r="K25" s="42">
        <f t="shared" si="0"/>
        <v>117000</v>
      </c>
      <c r="L25" s="42">
        <f t="shared" si="1"/>
        <v>131040.00000000001</v>
      </c>
      <c r="M25" s="72"/>
    </row>
    <row r="26" spans="1:13" s="147" customFormat="1" ht="56.25">
      <c r="A26" s="73" t="s">
        <v>54</v>
      </c>
      <c r="B26" s="49" t="s">
        <v>208</v>
      </c>
      <c r="C26" s="49" t="s">
        <v>10</v>
      </c>
      <c r="D26" s="49" t="s">
        <v>161</v>
      </c>
      <c r="E26" s="49" t="s">
        <v>202</v>
      </c>
      <c r="F26" s="49" t="s">
        <v>77</v>
      </c>
      <c r="G26" s="49" t="s">
        <v>21</v>
      </c>
      <c r="H26" s="49" t="s">
        <v>9</v>
      </c>
      <c r="I26" s="49">
        <v>600</v>
      </c>
      <c r="J26" s="53">
        <v>18</v>
      </c>
      <c r="K26" s="42">
        <f t="shared" si="0"/>
        <v>10800</v>
      </c>
      <c r="L26" s="42">
        <f t="shared" si="1"/>
        <v>12096.000000000002</v>
      </c>
      <c r="M26" s="72"/>
    </row>
    <row r="27" spans="1:13" s="147" customFormat="1" ht="56.25">
      <c r="A27" s="73" t="s">
        <v>54</v>
      </c>
      <c r="B27" s="49" t="s">
        <v>208</v>
      </c>
      <c r="C27" s="49" t="s">
        <v>10</v>
      </c>
      <c r="D27" s="49" t="s">
        <v>162</v>
      </c>
      <c r="E27" s="49" t="s">
        <v>202</v>
      </c>
      <c r="F27" s="49" t="s">
        <v>77</v>
      </c>
      <c r="G27" s="49" t="s">
        <v>21</v>
      </c>
      <c r="H27" s="49" t="s">
        <v>9</v>
      </c>
      <c r="I27" s="49">
        <v>600</v>
      </c>
      <c r="J27" s="53">
        <v>51</v>
      </c>
      <c r="K27" s="42">
        <f t="shared" si="0"/>
        <v>30600</v>
      </c>
      <c r="L27" s="42">
        <f t="shared" si="1"/>
        <v>34272</v>
      </c>
      <c r="M27" s="72"/>
    </row>
    <row r="28" spans="1:13" s="147" customFormat="1" ht="56.25">
      <c r="A28" s="73" t="s">
        <v>54</v>
      </c>
      <c r="B28" s="49" t="s">
        <v>208</v>
      </c>
      <c r="C28" s="49" t="s">
        <v>10</v>
      </c>
      <c r="D28" s="49" t="s">
        <v>164</v>
      </c>
      <c r="E28" s="49" t="s">
        <v>202</v>
      </c>
      <c r="F28" s="49" t="s">
        <v>77</v>
      </c>
      <c r="G28" s="49" t="s">
        <v>21</v>
      </c>
      <c r="H28" s="49" t="s">
        <v>9</v>
      </c>
      <c r="I28" s="49">
        <v>200</v>
      </c>
      <c r="J28" s="53">
        <v>297</v>
      </c>
      <c r="K28" s="42">
        <f t="shared" si="0"/>
        <v>59400</v>
      </c>
      <c r="L28" s="42">
        <f t="shared" si="1"/>
        <v>66528</v>
      </c>
      <c r="M28" s="72"/>
    </row>
    <row r="29" spans="1:13" s="147" customFormat="1" ht="56.25">
      <c r="A29" s="73" t="s">
        <v>54</v>
      </c>
      <c r="B29" s="49" t="s">
        <v>208</v>
      </c>
      <c r="C29" s="49" t="s">
        <v>10</v>
      </c>
      <c r="D29" s="49" t="s">
        <v>165</v>
      </c>
      <c r="E29" s="49" t="s">
        <v>202</v>
      </c>
      <c r="F29" s="49" t="s">
        <v>77</v>
      </c>
      <c r="G29" s="49" t="s">
        <v>21</v>
      </c>
      <c r="H29" s="49" t="s">
        <v>9</v>
      </c>
      <c r="I29" s="49">
        <v>150</v>
      </c>
      <c r="J29" s="53">
        <v>1656</v>
      </c>
      <c r="K29" s="42">
        <f t="shared" si="0"/>
        <v>248400</v>
      </c>
      <c r="L29" s="42">
        <f t="shared" si="1"/>
        <v>278208</v>
      </c>
      <c r="M29" s="72"/>
    </row>
    <row r="30" spans="1:13" s="147" customFormat="1" ht="56.25">
      <c r="A30" s="73" t="s">
        <v>54</v>
      </c>
      <c r="B30" s="49" t="s">
        <v>208</v>
      </c>
      <c r="C30" s="49" t="s">
        <v>10</v>
      </c>
      <c r="D30" s="49" t="s">
        <v>166</v>
      </c>
      <c r="E30" s="49" t="s">
        <v>202</v>
      </c>
      <c r="F30" s="49" t="s">
        <v>77</v>
      </c>
      <c r="G30" s="49" t="s">
        <v>21</v>
      </c>
      <c r="H30" s="49" t="s">
        <v>9</v>
      </c>
      <c r="I30" s="49">
        <v>150</v>
      </c>
      <c r="J30" s="53">
        <v>1656</v>
      </c>
      <c r="K30" s="42">
        <f t="shared" si="0"/>
        <v>248400</v>
      </c>
      <c r="L30" s="42">
        <f t="shared" si="1"/>
        <v>278208</v>
      </c>
      <c r="M30" s="72"/>
    </row>
    <row r="31" spans="1:13" s="147" customFormat="1" ht="56.25">
      <c r="A31" s="73" t="s">
        <v>54</v>
      </c>
      <c r="B31" s="49" t="s">
        <v>208</v>
      </c>
      <c r="C31" s="49" t="s">
        <v>10</v>
      </c>
      <c r="D31" s="49" t="s">
        <v>168</v>
      </c>
      <c r="E31" s="49" t="s">
        <v>202</v>
      </c>
      <c r="F31" s="49" t="s">
        <v>77</v>
      </c>
      <c r="G31" s="49" t="s">
        <v>21</v>
      </c>
      <c r="H31" s="49" t="s">
        <v>9</v>
      </c>
      <c r="I31" s="49">
        <v>300</v>
      </c>
      <c r="J31" s="53">
        <v>110</v>
      </c>
      <c r="K31" s="42">
        <f t="shared" si="0"/>
        <v>33000</v>
      </c>
      <c r="L31" s="42">
        <f t="shared" si="1"/>
        <v>36960</v>
      </c>
      <c r="M31" s="72"/>
    </row>
    <row r="32" spans="1:13" s="147" customFormat="1" ht="56.25">
      <c r="A32" s="73" t="s">
        <v>54</v>
      </c>
      <c r="B32" s="49" t="s">
        <v>208</v>
      </c>
      <c r="C32" s="49" t="s">
        <v>10</v>
      </c>
      <c r="D32" s="49" t="s">
        <v>169</v>
      </c>
      <c r="E32" s="49" t="s">
        <v>202</v>
      </c>
      <c r="F32" s="49" t="s">
        <v>77</v>
      </c>
      <c r="G32" s="49" t="s">
        <v>21</v>
      </c>
      <c r="H32" s="49" t="s">
        <v>9</v>
      </c>
      <c r="I32" s="49">
        <v>300</v>
      </c>
      <c r="J32" s="53">
        <v>126</v>
      </c>
      <c r="K32" s="42">
        <f t="shared" si="0"/>
        <v>37800</v>
      </c>
      <c r="L32" s="42">
        <f t="shared" si="1"/>
        <v>42336.000000000007</v>
      </c>
      <c r="M32" s="72"/>
    </row>
    <row r="33" spans="1:13" s="147" customFormat="1" ht="56.25">
      <c r="A33" s="73" t="s">
        <v>54</v>
      </c>
      <c r="B33" s="49" t="s">
        <v>208</v>
      </c>
      <c r="C33" s="49" t="s">
        <v>10</v>
      </c>
      <c r="D33" s="49" t="s">
        <v>171</v>
      </c>
      <c r="E33" s="49" t="s">
        <v>202</v>
      </c>
      <c r="F33" s="49" t="s">
        <v>77</v>
      </c>
      <c r="G33" s="49" t="s">
        <v>21</v>
      </c>
      <c r="H33" s="49" t="s">
        <v>9</v>
      </c>
      <c r="I33" s="49">
        <v>300</v>
      </c>
      <c r="J33" s="53">
        <v>145</v>
      </c>
      <c r="K33" s="42">
        <f t="shared" si="0"/>
        <v>43500</v>
      </c>
      <c r="L33" s="42">
        <f t="shared" si="1"/>
        <v>48720.000000000007</v>
      </c>
      <c r="M33" s="72"/>
    </row>
    <row r="34" spans="1:13" s="147" customFormat="1" ht="56.25">
      <c r="A34" s="73" t="s">
        <v>54</v>
      </c>
      <c r="B34" s="49" t="s">
        <v>208</v>
      </c>
      <c r="C34" s="49" t="s">
        <v>10</v>
      </c>
      <c r="D34" s="49" t="s">
        <v>172</v>
      </c>
      <c r="E34" s="49" t="s">
        <v>202</v>
      </c>
      <c r="F34" s="49" t="s">
        <v>77</v>
      </c>
      <c r="G34" s="49" t="s">
        <v>21</v>
      </c>
      <c r="H34" s="49" t="s">
        <v>9</v>
      </c>
      <c r="I34" s="49">
        <v>100</v>
      </c>
      <c r="J34" s="53">
        <v>583</v>
      </c>
      <c r="K34" s="42">
        <f t="shared" si="0"/>
        <v>58300</v>
      </c>
      <c r="L34" s="42">
        <f t="shared" si="1"/>
        <v>65296.000000000007</v>
      </c>
      <c r="M34" s="72"/>
    </row>
    <row r="35" spans="1:13" s="147" customFormat="1" ht="56.25">
      <c r="A35" s="73" t="s">
        <v>54</v>
      </c>
      <c r="B35" s="49" t="s">
        <v>208</v>
      </c>
      <c r="C35" s="49" t="s">
        <v>10</v>
      </c>
      <c r="D35" s="49" t="s">
        <v>173</v>
      </c>
      <c r="E35" s="49" t="s">
        <v>202</v>
      </c>
      <c r="F35" s="49" t="s">
        <v>77</v>
      </c>
      <c r="G35" s="49" t="s">
        <v>21</v>
      </c>
      <c r="H35" s="49" t="s">
        <v>9</v>
      </c>
      <c r="I35" s="49">
        <v>50</v>
      </c>
      <c r="J35" s="53">
        <v>142</v>
      </c>
      <c r="K35" s="42">
        <f t="shared" si="0"/>
        <v>7100</v>
      </c>
      <c r="L35" s="42">
        <f t="shared" si="1"/>
        <v>7952.0000000000009</v>
      </c>
      <c r="M35" s="72"/>
    </row>
    <row r="36" spans="1:13" s="147" customFormat="1" ht="56.25">
      <c r="A36" s="73" t="s">
        <v>54</v>
      </c>
      <c r="B36" s="49" t="s">
        <v>208</v>
      </c>
      <c r="C36" s="49" t="s">
        <v>10</v>
      </c>
      <c r="D36" s="49" t="s">
        <v>95</v>
      </c>
      <c r="E36" s="49" t="s">
        <v>202</v>
      </c>
      <c r="F36" s="49" t="s">
        <v>77</v>
      </c>
      <c r="G36" s="49" t="s">
        <v>21</v>
      </c>
      <c r="H36" s="49" t="s">
        <v>9</v>
      </c>
      <c r="I36" s="49">
        <v>50</v>
      </c>
      <c r="J36" s="53">
        <v>390</v>
      </c>
      <c r="K36" s="42">
        <f t="shared" si="0"/>
        <v>19500</v>
      </c>
      <c r="L36" s="42">
        <f t="shared" si="1"/>
        <v>21840.000000000004</v>
      </c>
      <c r="M36" s="72"/>
    </row>
    <row r="37" spans="1:13" s="147" customFormat="1" ht="56.25">
      <c r="A37" s="73" t="s">
        <v>54</v>
      </c>
      <c r="B37" s="49" t="s">
        <v>208</v>
      </c>
      <c r="C37" s="49" t="s">
        <v>10</v>
      </c>
      <c r="D37" s="49" t="s">
        <v>175</v>
      </c>
      <c r="E37" s="49" t="s">
        <v>202</v>
      </c>
      <c r="F37" s="49" t="s">
        <v>77</v>
      </c>
      <c r="G37" s="49" t="s">
        <v>21</v>
      </c>
      <c r="H37" s="49" t="s">
        <v>9</v>
      </c>
      <c r="I37" s="49">
        <v>200</v>
      </c>
      <c r="J37" s="53">
        <v>506</v>
      </c>
      <c r="K37" s="42">
        <f t="shared" si="0"/>
        <v>101200</v>
      </c>
      <c r="L37" s="42">
        <f t="shared" si="1"/>
        <v>113344.00000000001</v>
      </c>
      <c r="M37" s="72"/>
    </row>
    <row r="38" spans="1:13" s="147" customFormat="1" ht="56.25">
      <c r="A38" s="73" t="s">
        <v>54</v>
      </c>
      <c r="B38" s="49" t="s">
        <v>208</v>
      </c>
      <c r="C38" s="49" t="s">
        <v>10</v>
      </c>
      <c r="D38" s="49" t="s">
        <v>267</v>
      </c>
      <c r="E38" s="49" t="s">
        <v>202</v>
      </c>
      <c r="F38" s="49" t="s">
        <v>77</v>
      </c>
      <c r="G38" s="49" t="s">
        <v>21</v>
      </c>
      <c r="H38" s="49" t="s">
        <v>9</v>
      </c>
      <c r="I38" s="49">
        <v>300</v>
      </c>
      <c r="J38" s="53">
        <v>297</v>
      </c>
      <c r="K38" s="42">
        <f t="shared" si="0"/>
        <v>89100</v>
      </c>
      <c r="L38" s="42">
        <f t="shared" si="1"/>
        <v>99792.000000000015</v>
      </c>
      <c r="M38" s="72"/>
    </row>
    <row r="39" spans="1:13" s="147" customFormat="1" ht="56.25">
      <c r="A39" s="73" t="s">
        <v>54</v>
      </c>
      <c r="B39" s="49" t="s">
        <v>208</v>
      </c>
      <c r="C39" s="49" t="s">
        <v>10</v>
      </c>
      <c r="D39" s="49" t="s">
        <v>177</v>
      </c>
      <c r="E39" s="49" t="s">
        <v>202</v>
      </c>
      <c r="F39" s="49" t="s">
        <v>77</v>
      </c>
      <c r="G39" s="49" t="s">
        <v>21</v>
      </c>
      <c r="H39" s="49" t="s">
        <v>9</v>
      </c>
      <c r="I39" s="49">
        <v>15</v>
      </c>
      <c r="J39" s="53">
        <v>5825</v>
      </c>
      <c r="K39" s="42">
        <f t="shared" si="0"/>
        <v>87375</v>
      </c>
      <c r="L39" s="42">
        <f t="shared" si="1"/>
        <v>97860.000000000015</v>
      </c>
      <c r="M39" s="72"/>
    </row>
    <row r="40" spans="1:13" s="147" customFormat="1" ht="56.25">
      <c r="A40" s="73" t="s">
        <v>54</v>
      </c>
      <c r="B40" s="49" t="s">
        <v>208</v>
      </c>
      <c r="C40" s="49" t="s">
        <v>10</v>
      </c>
      <c r="D40" s="49" t="s">
        <v>96</v>
      </c>
      <c r="E40" s="49" t="s">
        <v>202</v>
      </c>
      <c r="F40" s="49" t="s">
        <v>77</v>
      </c>
      <c r="G40" s="49" t="s">
        <v>21</v>
      </c>
      <c r="H40" s="49" t="s">
        <v>9</v>
      </c>
      <c r="I40" s="49">
        <v>50</v>
      </c>
      <c r="J40" s="53">
        <v>800</v>
      </c>
      <c r="K40" s="42">
        <f t="shared" si="0"/>
        <v>40000</v>
      </c>
      <c r="L40" s="42">
        <f t="shared" si="1"/>
        <v>44800.000000000007</v>
      </c>
      <c r="M40" s="72"/>
    </row>
    <row r="41" spans="1:13" s="147" customFormat="1" ht="56.25">
      <c r="A41" s="73" t="s">
        <v>54</v>
      </c>
      <c r="B41" s="49" t="s">
        <v>208</v>
      </c>
      <c r="C41" s="49" t="s">
        <v>10</v>
      </c>
      <c r="D41" s="49" t="s">
        <v>210</v>
      </c>
      <c r="E41" s="49" t="s">
        <v>202</v>
      </c>
      <c r="F41" s="49" t="s">
        <v>77</v>
      </c>
      <c r="G41" s="49" t="s">
        <v>21</v>
      </c>
      <c r="H41" s="49" t="s">
        <v>9</v>
      </c>
      <c r="I41" s="49">
        <v>30</v>
      </c>
      <c r="J41" s="53">
        <v>11475</v>
      </c>
      <c r="K41" s="42">
        <f t="shared" si="0"/>
        <v>344250</v>
      </c>
      <c r="L41" s="42">
        <f t="shared" si="1"/>
        <v>385560.00000000006</v>
      </c>
      <c r="M41" s="72"/>
    </row>
    <row r="42" spans="1:13" s="147" customFormat="1" ht="56.25">
      <c r="A42" s="73" t="s">
        <v>54</v>
      </c>
      <c r="B42" s="49" t="s">
        <v>208</v>
      </c>
      <c r="C42" s="49" t="s">
        <v>10</v>
      </c>
      <c r="D42" s="49" t="s">
        <v>211</v>
      </c>
      <c r="E42" s="49" t="s">
        <v>202</v>
      </c>
      <c r="F42" s="49" t="s">
        <v>77</v>
      </c>
      <c r="G42" s="49" t="s">
        <v>21</v>
      </c>
      <c r="H42" s="49" t="s">
        <v>9</v>
      </c>
      <c r="I42" s="49">
        <v>40</v>
      </c>
      <c r="J42" s="53">
        <v>103</v>
      </c>
      <c r="K42" s="42">
        <f t="shared" si="0"/>
        <v>4120</v>
      </c>
      <c r="L42" s="42">
        <f t="shared" si="1"/>
        <v>4614.4000000000005</v>
      </c>
      <c r="M42" s="72"/>
    </row>
    <row r="43" spans="1:13" s="147" customFormat="1" ht="56.25">
      <c r="A43" s="73" t="s">
        <v>54</v>
      </c>
      <c r="B43" s="49" t="s">
        <v>208</v>
      </c>
      <c r="C43" s="49" t="s">
        <v>10</v>
      </c>
      <c r="D43" s="49" t="s">
        <v>266</v>
      </c>
      <c r="E43" s="49" t="s">
        <v>202</v>
      </c>
      <c r="F43" s="49" t="s">
        <v>77</v>
      </c>
      <c r="G43" s="49" t="s">
        <v>21</v>
      </c>
      <c r="H43" s="49" t="s">
        <v>9</v>
      </c>
      <c r="I43" s="49">
        <v>40</v>
      </c>
      <c r="J43" s="53">
        <v>175</v>
      </c>
      <c r="K43" s="42">
        <f t="shared" si="0"/>
        <v>7000</v>
      </c>
      <c r="L43" s="42">
        <f t="shared" si="1"/>
        <v>7840.0000000000009</v>
      </c>
      <c r="M43" s="72"/>
    </row>
    <row r="44" spans="1:13" s="147" customFormat="1" ht="56.25">
      <c r="A44" s="73" t="s">
        <v>54</v>
      </c>
      <c r="B44" s="49" t="s">
        <v>208</v>
      </c>
      <c r="C44" s="49" t="s">
        <v>10</v>
      </c>
      <c r="D44" s="49" t="s">
        <v>212</v>
      </c>
      <c r="E44" s="49" t="s">
        <v>202</v>
      </c>
      <c r="F44" s="49" t="s">
        <v>77</v>
      </c>
      <c r="G44" s="49" t="s">
        <v>21</v>
      </c>
      <c r="H44" s="49" t="s">
        <v>9</v>
      </c>
      <c r="I44" s="49">
        <v>140</v>
      </c>
      <c r="J44" s="53">
        <v>244</v>
      </c>
      <c r="K44" s="42">
        <f t="shared" si="0"/>
        <v>34160</v>
      </c>
      <c r="L44" s="42">
        <f t="shared" si="1"/>
        <v>38259.200000000004</v>
      </c>
      <c r="M44" s="72"/>
    </row>
    <row r="45" spans="1:13" s="147" customFormat="1" ht="56.25">
      <c r="A45" s="73" t="s">
        <v>54</v>
      </c>
      <c r="B45" s="49" t="s">
        <v>208</v>
      </c>
      <c r="C45" s="49" t="s">
        <v>10</v>
      </c>
      <c r="D45" s="49" t="s">
        <v>213</v>
      </c>
      <c r="E45" s="49" t="s">
        <v>202</v>
      </c>
      <c r="F45" s="49" t="s">
        <v>77</v>
      </c>
      <c r="G45" s="49" t="s">
        <v>21</v>
      </c>
      <c r="H45" s="49" t="s">
        <v>9</v>
      </c>
      <c r="I45" s="49">
        <v>130</v>
      </c>
      <c r="J45" s="53">
        <v>155</v>
      </c>
      <c r="K45" s="42">
        <f t="shared" si="0"/>
        <v>20150</v>
      </c>
      <c r="L45" s="42">
        <f t="shared" si="1"/>
        <v>22568.000000000004</v>
      </c>
      <c r="M45" s="72"/>
    </row>
    <row r="46" spans="1:13" s="147" customFormat="1" ht="56.25">
      <c r="A46" s="73" t="s">
        <v>54</v>
      </c>
      <c r="B46" s="49" t="s">
        <v>208</v>
      </c>
      <c r="C46" s="49" t="s">
        <v>10</v>
      </c>
      <c r="D46" s="49" t="s">
        <v>214</v>
      </c>
      <c r="E46" s="49" t="s">
        <v>202</v>
      </c>
      <c r="F46" s="49" t="s">
        <v>77</v>
      </c>
      <c r="G46" s="49" t="s">
        <v>21</v>
      </c>
      <c r="H46" s="49" t="s">
        <v>9</v>
      </c>
      <c r="I46" s="49">
        <v>75</v>
      </c>
      <c r="J46" s="53">
        <v>2218</v>
      </c>
      <c r="K46" s="42">
        <f t="shared" si="0"/>
        <v>166350</v>
      </c>
      <c r="L46" s="42">
        <f t="shared" si="1"/>
        <v>186312.00000000003</v>
      </c>
      <c r="M46" s="72"/>
    </row>
    <row r="47" spans="1:13" s="147" customFormat="1" ht="56.25">
      <c r="A47" s="73" t="s">
        <v>54</v>
      </c>
      <c r="B47" s="49" t="s">
        <v>208</v>
      </c>
      <c r="C47" s="49" t="s">
        <v>10</v>
      </c>
      <c r="D47" s="49" t="s">
        <v>167</v>
      </c>
      <c r="E47" s="49" t="s">
        <v>202</v>
      </c>
      <c r="F47" s="49" t="s">
        <v>77</v>
      </c>
      <c r="G47" s="49" t="s">
        <v>21</v>
      </c>
      <c r="H47" s="49" t="s">
        <v>9</v>
      </c>
      <c r="I47" s="49">
        <v>2000</v>
      </c>
      <c r="J47" s="53">
        <v>120</v>
      </c>
      <c r="K47" s="42">
        <f t="shared" si="0"/>
        <v>240000</v>
      </c>
      <c r="L47" s="42">
        <f t="shared" si="1"/>
        <v>268800</v>
      </c>
      <c r="M47" s="72"/>
    </row>
    <row r="48" spans="1:13" s="147" customFormat="1" ht="56.25">
      <c r="A48" s="73" t="s">
        <v>54</v>
      </c>
      <c r="B48" s="49" t="s">
        <v>208</v>
      </c>
      <c r="C48" s="49" t="s">
        <v>10</v>
      </c>
      <c r="D48" s="49" t="s">
        <v>374</v>
      </c>
      <c r="E48" s="49" t="s">
        <v>202</v>
      </c>
      <c r="F48" s="49" t="s">
        <v>77</v>
      </c>
      <c r="G48" s="49" t="s">
        <v>21</v>
      </c>
      <c r="H48" s="49" t="s">
        <v>9</v>
      </c>
      <c r="I48" s="49">
        <v>150</v>
      </c>
      <c r="J48" s="53">
        <v>677</v>
      </c>
      <c r="K48" s="42">
        <f t="shared" si="0"/>
        <v>101550</v>
      </c>
      <c r="L48" s="42">
        <f t="shared" si="1"/>
        <v>113736.00000000001</v>
      </c>
      <c r="M48" s="72"/>
    </row>
    <row r="49" spans="1:13" s="69" customFormat="1" ht="56.25">
      <c r="A49" s="73" t="s">
        <v>54</v>
      </c>
      <c r="B49" s="49" t="s">
        <v>208</v>
      </c>
      <c r="C49" s="49" t="s">
        <v>10</v>
      </c>
      <c r="D49" s="49" t="s">
        <v>178</v>
      </c>
      <c r="E49" s="49" t="s">
        <v>202</v>
      </c>
      <c r="F49" s="49" t="s">
        <v>77</v>
      </c>
      <c r="G49" s="49" t="s">
        <v>21</v>
      </c>
      <c r="H49" s="49" t="s">
        <v>9</v>
      </c>
      <c r="I49" s="49">
        <v>50</v>
      </c>
      <c r="J49" s="53">
        <v>2509</v>
      </c>
      <c r="K49" s="42">
        <f t="shared" si="0"/>
        <v>125450</v>
      </c>
      <c r="L49" s="42">
        <f t="shared" si="1"/>
        <v>140504</v>
      </c>
      <c r="M49" s="72"/>
    </row>
    <row r="50" spans="1:13" s="69" customFormat="1" ht="56.25">
      <c r="A50" s="73" t="s">
        <v>54</v>
      </c>
      <c r="B50" s="49" t="s">
        <v>208</v>
      </c>
      <c r="C50" s="49" t="s">
        <v>10</v>
      </c>
      <c r="D50" s="49" t="s">
        <v>179</v>
      </c>
      <c r="E50" s="49" t="s">
        <v>202</v>
      </c>
      <c r="F50" s="49" t="s">
        <v>77</v>
      </c>
      <c r="G50" s="49" t="s">
        <v>21</v>
      </c>
      <c r="H50" s="49" t="s">
        <v>9</v>
      </c>
      <c r="I50" s="49">
        <v>150</v>
      </c>
      <c r="J50" s="53">
        <v>275</v>
      </c>
      <c r="K50" s="42">
        <f t="shared" si="0"/>
        <v>41250</v>
      </c>
      <c r="L50" s="42">
        <f t="shared" si="1"/>
        <v>46200.000000000007</v>
      </c>
      <c r="M50" s="72"/>
    </row>
    <row r="51" spans="1:13" s="69" customFormat="1" ht="56.25">
      <c r="A51" s="73" t="s">
        <v>54</v>
      </c>
      <c r="B51" s="49" t="s">
        <v>208</v>
      </c>
      <c r="C51" s="49" t="s">
        <v>10</v>
      </c>
      <c r="D51" s="49" t="s">
        <v>93</v>
      </c>
      <c r="E51" s="49" t="s">
        <v>202</v>
      </c>
      <c r="F51" s="49" t="s">
        <v>77</v>
      </c>
      <c r="G51" s="49" t="s">
        <v>21</v>
      </c>
      <c r="H51" s="49" t="s">
        <v>9</v>
      </c>
      <c r="I51" s="49">
        <v>70</v>
      </c>
      <c r="J51" s="53">
        <v>1035</v>
      </c>
      <c r="K51" s="42">
        <f t="shared" si="0"/>
        <v>72450</v>
      </c>
      <c r="L51" s="42">
        <f t="shared" si="1"/>
        <v>81144.000000000015</v>
      </c>
      <c r="M51" s="72"/>
    </row>
    <row r="52" spans="1:13" s="69" customFormat="1" ht="56.25">
      <c r="A52" s="73" t="s">
        <v>54</v>
      </c>
      <c r="B52" s="49" t="s">
        <v>208</v>
      </c>
      <c r="C52" s="49" t="s">
        <v>10</v>
      </c>
      <c r="D52" s="49" t="s">
        <v>94</v>
      </c>
      <c r="E52" s="49" t="s">
        <v>202</v>
      </c>
      <c r="F52" s="49" t="s">
        <v>77</v>
      </c>
      <c r="G52" s="49" t="s">
        <v>21</v>
      </c>
      <c r="H52" s="49" t="s">
        <v>9</v>
      </c>
      <c r="I52" s="49">
        <v>80</v>
      </c>
      <c r="J52" s="53">
        <v>662</v>
      </c>
      <c r="K52" s="42">
        <f t="shared" si="0"/>
        <v>52960</v>
      </c>
      <c r="L52" s="42">
        <f t="shared" si="1"/>
        <v>59315.200000000004</v>
      </c>
      <c r="M52" s="72"/>
    </row>
    <row r="53" spans="1:13" s="69" customFormat="1" ht="56.25">
      <c r="A53" s="73" t="s">
        <v>54</v>
      </c>
      <c r="B53" s="49" t="s">
        <v>208</v>
      </c>
      <c r="C53" s="49" t="s">
        <v>10</v>
      </c>
      <c r="D53" s="49" t="s">
        <v>180</v>
      </c>
      <c r="E53" s="49" t="s">
        <v>202</v>
      </c>
      <c r="F53" s="49" t="s">
        <v>77</v>
      </c>
      <c r="G53" s="49" t="s">
        <v>21</v>
      </c>
      <c r="H53" s="49" t="s">
        <v>9</v>
      </c>
      <c r="I53" s="49">
        <v>100</v>
      </c>
      <c r="J53" s="53">
        <v>1315</v>
      </c>
      <c r="K53" s="42">
        <f t="shared" si="0"/>
        <v>131500</v>
      </c>
      <c r="L53" s="42">
        <f t="shared" si="1"/>
        <v>147280</v>
      </c>
      <c r="M53" s="72"/>
    </row>
    <row r="54" spans="1:13" s="69" customFormat="1" ht="56.25">
      <c r="A54" s="73" t="s">
        <v>54</v>
      </c>
      <c r="B54" s="49" t="s">
        <v>208</v>
      </c>
      <c r="C54" s="49" t="s">
        <v>10</v>
      </c>
      <c r="D54" s="49" t="s">
        <v>181</v>
      </c>
      <c r="E54" s="49" t="s">
        <v>202</v>
      </c>
      <c r="F54" s="49" t="s">
        <v>77</v>
      </c>
      <c r="G54" s="49" t="s">
        <v>21</v>
      </c>
      <c r="H54" s="49" t="s">
        <v>9</v>
      </c>
      <c r="I54" s="49">
        <v>40</v>
      </c>
      <c r="J54" s="53">
        <v>668</v>
      </c>
      <c r="K54" s="42">
        <f t="shared" si="0"/>
        <v>26720</v>
      </c>
      <c r="L54" s="42">
        <f t="shared" si="1"/>
        <v>29926.400000000001</v>
      </c>
      <c r="M54" s="72"/>
    </row>
    <row r="55" spans="1:13" s="69" customFormat="1" ht="56.25">
      <c r="A55" s="73" t="s">
        <v>54</v>
      </c>
      <c r="B55" s="49" t="s">
        <v>208</v>
      </c>
      <c r="C55" s="49" t="s">
        <v>10</v>
      </c>
      <c r="D55" s="49" t="s">
        <v>215</v>
      </c>
      <c r="E55" s="49" t="s">
        <v>202</v>
      </c>
      <c r="F55" s="49" t="s">
        <v>77</v>
      </c>
      <c r="G55" s="49" t="s">
        <v>21</v>
      </c>
      <c r="H55" s="49" t="s">
        <v>9</v>
      </c>
      <c r="I55" s="49">
        <v>100</v>
      </c>
      <c r="J55" s="53">
        <v>1617</v>
      </c>
      <c r="K55" s="42">
        <f t="shared" si="0"/>
        <v>161700</v>
      </c>
      <c r="L55" s="42">
        <f t="shared" si="1"/>
        <v>181104.00000000003</v>
      </c>
      <c r="M55" s="72"/>
    </row>
    <row r="56" spans="1:13" s="69" customFormat="1" ht="56.25">
      <c r="A56" s="73" t="s">
        <v>54</v>
      </c>
      <c r="B56" s="49" t="s">
        <v>208</v>
      </c>
      <c r="C56" s="49" t="s">
        <v>10</v>
      </c>
      <c r="D56" s="49" t="s">
        <v>182</v>
      </c>
      <c r="E56" s="49" t="s">
        <v>202</v>
      </c>
      <c r="F56" s="49" t="s">
        <v>77</v>
      </c>
      <c r="G56" s="49" t="s">
        <v>21</v>
      </c>
      <c r="H56" s="49" t="s">
        <v>9</v>
      </c>
      <c r="I56" s="74">
        <v>4000</v>
      </c>
      <c r="J56" s="53">
        <v>122</v>
      </c>
      <c r="K56" s="42">
        <f t="shared" si="0"/>
        <v>488000</v>
      </c>
      <c r="L56" s="42">
        <f t="shared" si="1"/>
        <v>546560</v>
      </c>
      <c r="M56" s="72"/>
    </row>
    <row r="57" spans="1:13" s="69" customFormat="1" ht="56.25">
      <c r="A57" s="73" t="s">
        <v>54</v>
      </c>
      <c r="B57" s="49" t="s">
        <v>208</v>
      </c>
      <c r="C57" s="49" t="s">
        <v>10</v>
      </c>
      <c r="D57" s="49" t="s">
        <v>183</v>
      </c>
      <c r="E57" s="49" t="s">
        <v>202</v>
      </c>
      <c r="F57" s="49" t="s">
        <v>77</v>
      </c>
      <c r="G57" s="49" t="s">
        <v>21</v>
      </c>
      <c r="H57" s="49" t="s">
        <v>9</v>
      </c>
      <c r="I57" s="49">
        <v>300</v>
      </c>
      <c r="J57" s="53">
        <v>2175</v>
      </c>
      <c r="K57" s="42">
        <f t="shared" si="0"/>
        <v>652500</v>
      </c>
      <c r="L57" s="42">
        <f t="shared" si="1"/>
        <v>730800.00000000012</v>
      </c>
      <c r="M57" s="72"/>
    </row>
    <row r="58" spans="1:13" s="69" customFormat="1" ht="56.25">
      <c r="A58" s="73" t="s">
        <v>54</v>
      </c>
      <c r="B58" s="49" t="s">
        <v>208</v>
      </c>
      <c r="C58" s="49" t="s">
        <v>10</v>
      </c>
      <c r="D58" s="49" t="s">
        <v>184</v>
      </c>
      <c r="E58" s="49" t="s">
        <v>202</v>
      </c>
      <c r="F58" s="49" t="s">
        <v>77</v>
      </c>
      <c r="G58" s="49" t="s">
        <v>21</v>
      </c>
      <c r="H58" s="49" t="s">
        <v>9</v>
      </c>
      <c r="I58" s="49">
        <v>250</v>
      </c>
      <c r="J58" s="53">
        <v>1108</v>
      </c>
      <c r="K58" s="42">
        <f t="shared" si="0"/>
        <v>277000</v>
      </c>
      <c r="L58" s="42">
        <f t="shared" si="1"/>
        <v>310240.00000000006</v>
      </c>
      <c r="M58" s="72"/>
    </row>
    <row r="59" spans="1:13" s="69" customFormat="1" ht="56.25">
      <c r="A59" s="73" t="s">
        <v>54</v>
      </c>
      <c r="B59" s="49" t="s">
        <v>208</v>
      </c>
      <c r="C59" s="49" t="s">
        <v>10</v>
      </c>
      <c r="D59" s="49" t="s">
        <v>185</v>
      </c>
      <c r="E59" s="49" t="s">
        <v>202</v>
      </c>
      <c r="F59" s="49" t="s">
        <v>77</v>
      </c>
      <c r="G59" s="49" t="s">
        <v>21</v>
      </c>
      <c r="H59" s="49" t="s">
        <v>104</v>
      </c>
      <c r="I59" s="49">
        <v>100</v>
      </c>
      <c r="J59" s="53">
        <v>545</v>
      </c>
      <c r="K59" s="42">
        <f t="shared" si="0"/>
        <v>54500</v>
      </c>
      <c r="L59" s="42">
        <f t="shared" si="1"/>
        <v>61040.000000000007</v>
      </c>
      <c r="M59" s="72"/>
    </row>
    <row r="60" spans="1:13" s="69" customFormat="1" ht="56.25">
      <c r="A60" s="73" t="s">
        <v>54</v>
      </c>
      <c r="B60" s="49" t="s">
        <v>208</v>
      </c>
      <c r="C60" s="49" t="s">
        <v>10</v>
      </c>
      <c r="D60" s="49" t="s">
        <v>186</v>
      </c>
      <c r="E60" s="49" t="s">
        <v>202</v>
      </c>
      <c r="F60" s="49" t="s">
        <v>77</v>
      </c>
      <c r="G60" s="49" t="s">
        <v>21</v>
      </c>
      <c r="H60" s="49" t="s">
        <v>9</v>
      </c>
      <c r="I60" s="49">
        <v>120</v>
      </c>
      <c r="J60" s="53">
        <v>131</v>
      </c>
      <c r="K60" s="42">
        <f t="shared" si="0"/>
        <v>15720</v>
      </c>
      <c r="L60" s="42">
        <f t="shared" si="1"/>
        <v>17606.400000000001</v>
      </c>
      <c r="M60" s="72"/>
    </row>
    <row r="61" spans="1:13" s="69" customFormat="1" ht="56.25">
      <c r="A61" s="73" t="s">
        <v>54</v>
      </c>
      <c r="B61" s="49" t="s">
        <v>208</v>
      </c>
      <c r="C61" s="49" t="s">
        <v>10</v>
      </c>
      <c r="D61" s="49" t="s">
        <v>187</v>
      </c>
      <c r="E61" s="49" t="s">
        <v>202</v>
      </c>
      <c r="F61" s="49" t="s">
        <v>77</v>
      </c>
      <c r="G61" s="49" t="s">
        <v>21</v>
      </c>
      <c r="H61" s="49" t="s">
        <v>188</v>
      </c>
      <c r="I61" s="49">
        <v>200</v>
      </c>
      <c r="J61" s="53">
        <v>547</v>
      </c>
      <c r="K61" s="42">
        <f t="shared" si="0"/>
        <v>109400</v>
      </c>
      <c r="L61" s="42">
        <f t="shared" si="1"/>
        <v>122528.00000000001</v>
      </c>
      <c r="M61" s="72"/>
    </row>
    <row r="62" spans="1:13" s="69" customFormat="1" ht="56.25">
      <c r="A62" s="73" t="s">
        <v>54</v>
      </c>
      <c r="B62" s="49" t="s">
        <v>208</v>
      </c>
      <c r="C62" s="49" t="s">
        <v>10</v>
      </c>
      <c r="D62" s="49" t="s">
        <v>375</v>
      </c>
      <c r="E62" s="49" t="s">
        <v>202</v>
      </c>
      <c r="F62" s="49" t="s">
        <v>77</v>
      </c>
      <c r="G62" s="49" t="s">
        <v>21</v>
      </c>
      <c r="H62" s="49" t="s">
        <v>376</v>
      </c>
      <c r="I62" s="49">
        <v>12</v>
      </c>
      <c r="J62" s="53">
        <v>8610</v>
      </c>
      <c r="K62" s="42">
        <f t="shared" si="0"/>
        <v>103320</v>
      </c>
      <c r="L62" s="42">
        <f t="shared" si="1"/>
        <v>115718.40000000001</v>
      </c>
      <c r="M62" s="148"/>
    </row>
    <row r="63" spans="1:13" s="61" customFormat="1" ht="75">
      <c r="A63" s="73" t="s">
        <v>54</v>
      </c>
      <c r="B63" s="49" t="s">
        <v>208</v>
      </c>
      <c r="C63" s="49" t="s">
        <v>10</v>
      </c>
      <c r="D63" s="49" t="s">
        <v>384</v>
      </c>
      <c r="E63" s="49" t="s">
        <v>202</v>
      </c>
      <c r="F63" s="49" t="s">
        <v>64</v>
      </c>
      <c r="G63" s="49" t="s">
        <v>258</v>
      </c>
      <c r="H63" s="49" t="s">
        <v>9</v>
      </c>
      <c r="I63" s="51">
        <v>300</v>
      </c>
      <c r="J63" s="104">
        <v>9204</v>
      </c>
      <c r="K63" s="42">
        <f t="shared" si="0"/>
        <v>2761200</v>
      </c>
      <c r="L63" s="42">
        <f t="shared" si="1"/>
        <v>3092544.0000000005</v>
      </c>
      <c r="M63" s="149"/>
    </row>
    <row r="64" spans="1:13" s="61" customFormat="1" ht="75">
      <c r="A64" s="73" t="s">
        <v>54</v>
      </c>
      <c r="B64" s="49" t="s">
        <v>208</v>
      </c>
      <c r="C64" s="49" t="s">
        <v>10</v>
      </c>
      <c r="D64" s="49" t="s">
        <v>385</v>
      </c>
      <c r="E64" s="49" t="s">
        <v>202</v>
      </c>
      <c r="F64" s="49" t="s">
        <v>64</v>
      </c>
      <c r="G64" s="49" t="s">
        <v>258</v>
      </c>
      <c r="H64" s="49" t="s">
        <v>9</v>
      </c>
      <c r="I64" s="51">
        <v>250</v>
      </c>
      <c r="J64" s="104">
        <v>21423</v>
      </c>
      <c r="K64" s="42">
        <f t="shared" si="0"/>
        <v>5355750</v>
      </c>
      <c r="L64" s="42">
        <f t="shared" si="1"/>
        <v>5998440.0000000009</v>
      </c>
      <c r="M64" s="149"/>
    </row>
    <row r="65" spans="1:13" s="69" customFormat="1" ht="75">
      <c r="A65" s="73" t="s">
        <v>54</v>
      </c>
      <c r="B65" s="49" t="s">
        <v>208</v>
      </c>
      <c r="C65" s="49" t="s">
        <v>10</v>
      </c>
      <c r="D65" s="150" t="s">
        <v>386</v>
      </c>
      <c r="E65" s="49" t="s">
        <v>202</v>
      </c>
      <c r="F65" s="49" t="s">
        <v>64</v>
      </c>
      <c r="G65" s="49" t="s">
        <v>258</v>
      </c>
      <c r="H65" s="49" t="s">
        <v>9</v>
      </c>
      <c r="I65" s="51">
        <v>300</v>
      </c>
      <c r="J65" s="104">
        <v>10548</v>
      </c>
      <c r="K65" s="42">
        <f t="shared" si="0"/>
        <v>3164400</v>
      </c>
      <c r="L65" s="42">
        <f t="shared" si="1"/>
        <v>3544128.0000000005</v>
      </c>
      <c r="M65" s="75"/>
    </row>
    <row r="66" spans="1:13" s="69" customFormat="1" ht="75">
      <c r="A66" s="73" t="s">
        <v>54</v>
      </c>
      <c r="B66" s="49" t="s">
        <v>208</v>
      </c>
      <c r="C66" s="49" t="s">
        <v>10</v>
      </c>
      <c r="D66" s="150" t="s">
        <v>387</v>
      </c>
      <c r="E66" s="49" t="s">
        <v>202</v>
      </c>
      <c r="F66" s="49" t="s">
        <v>64</v>
      </c>
      <c r="G66" s="49" t="s">
        <v>258</v>
      </c>
      <c r="H66" s="49" t="s">
        <v>9</v>
      </c>
      <c r="I66" s="51">
        <v>150</v>
      </c>
      <c r="J66" s="104">
        <v>12797</v>
      </c>
      <c r="K66" s="42">
        <f t="shared" si="0"/>
        <v>1919550</v>
      </c>
      <c r="L66" s="42">
        <f t="shared" si="1"/>
        <v>2149896</v>
      </c>
      <c r="M66" s="75"/>
    </row>
    <row r="67" spans="1:13" s="69" customFormat="1" ht="75">
      <c r="A67" s="73" t="s">
        <v>54</v>
      </c>
      <c r="B67" s="49" t="s">
        <v>208</v>
      </c>
      <c r="C67" s="49" t="s">
        <v>10</v>
      </c>
      <c r="D67" s="49" t="s">
        <v>388</v>
      </c>
      <c r="E67" s="49" t="s">
        <v>202</v>
      </c>
      <c r="F67" s="49" t="s">
        <v>64</v>
      </c>
      <c r="G67" s="49" t="s">
        <v>258</v>
      </c>
      <c r="H67" s="49" t="s">
        <v>9</v>
      </c>
      <c r="I67" s="51">
        <v>80</v>
      </c>
      <c r="J67" s="104">
        <v>35602</v>
      </c>
      <c r="K67" s="42">
        <f t="shared" si="0"/>
        <v>2848160</v>
      </c>
      <c r="L67" s="42">
        <f t="shared" si="1"/>
        <v>3189939.2</v>
      </c>
      <c r="M67" s="75"/>
    </row>
    <row r="68" spans="1:13" s="69" customFormat="1" ht="75">
      <c r="A68" s="73" t="s">
        <v>54</v>
      </c>
      <c r="B68" s="49" t="s">
        <v>208</v>
      </c>
      <c r="C68" s="49" t="s">
        <v>10</v>
      </c>
      <c r="D68" s="150" t="s">
        <v>389</v>
      </c>
      <c r="E68" s="49" t="s">
        <v>202</v>
      </c>
      <c r="F68" s="49" t="s">
        <v>64</v>
      </c>
      <c r="G68" s="49" t="s">
        <v>258</v>
      </c>
      <c r="H68" s="49" t="s">
        <v>9</v>
      </c>
      <c r="I68" s="51">
        <v>150</v>
      </c>
      <c r="J68" s="104">
        <v>22835</v>
      </c>
      <c r="K68" s="42">
        <f t="shared" si="0"/>
        <v>3425250</v>
      </c>
      <c r="L68" s="42">
        <f t="shared" si="1"/>
        <v>3836280.0000000005</v>
      </c>
      <c r="M68" s="75"/>
    </row>
    <row r="69" spans="1:13" s="69" customFormat="1" ht="75">
      <c r="A69" s="73" t="s">
        <v>54</v>
      </c>
      <c r="B69" s="49" t="s">
        <v>208</v>
      </c>
      <c r="C69" s="49" t="s">
        <v>10</v>
      </c>
      <c r="D69" s="150" t="s">
        <v>390</v>
      </c>
      <c r="E69" s="49" t="s">
        <v>202</v>
      </c>
      <c r="F69" s="49" t="s">
        <v>64</v>
      </c>
      <c r="G69" s="49" t="s">
        <v>258</v>
      </c>
      <c r="H69" s="49" t="s">
        <v>9</v>
      </c>
      <c r="I69" s="51">
        <v>200</v>
      </c>
      <c r="J69" s="104">
        <v>18986</v>
      </c>
      <c r="K69" s="42">
        <f t="shared" si="0"/>
        <v>3797200</v>
      </c>
      <c r="L69" s="42">
        <f t="shared" si="1"/>
        <v>4252864</v>
      </c>
      <c r="M69" s="75"/>
    </row>
    <row r="70" spans="1:13" s="69" customFormat="1" ht="75">
      <c r="A70" s="73" t="s">
        <v>54</v>
      </c>
      <c r="B70" s="49" t="s">
        <v>208</v>
      </c>
      <c r="C70" s="49" t="s">
        <v>10</v>
      </c>
      <c r="D70" s="150" t="s">
        <v>391</v>
      </c>
      <c r="E70" s="49" t="s">
        <v>202</v>
      </c>
      <c r="F70" s="49" t="s">
        <v>64</v>
      </c>
      <c r="G70" s="49" t="s">
        <v>258</v>
      </c>
      <c r="H70" s="49" t="s">
        <v>9</v>
      </c>
      <c r="I70" s="51">
        <v>80</v>
      </c>
      <c r="J70" s="104">
        <v>17136</v>
      </c>
      <c r="K70" s="42">
        <f t="shared" si="0"/>
        <v>1370880</v>
      </c>
      <c r="L70" s="42">
        <f t="shared" si="1"/>
        <v>1535385.6000000001</v>
      </c>
      <c r="M70" s="75"/>
    </row>
    <row r="71" spans="1:13" s="69" customFormat="1" ht="75">
      <c r="A71" s="73" t="s">
        <v>54</v>
      </c>
      <c r="B71" s="49" t="s">
        <v>208</v>
      </c>
      <c r="C71" s="49" t="s">
        <v>10</v>
      </c>
      <c r="D71" s="150" t="s">
        <v>380</v>
      </c>
      <c r="E71" s="49" t="s">
        <v>202</v>
      </c>
      <c r="F71" s="49" t="s">
        <v>64</v>
      </c>
      <c r="G71" s="49" t="s">
        <v>258</v>
      </c>
      <c r="H71" s="49" t="s">
        <v>9</v>
      </c>
      <c r="I71" s="51">
        <v>400</v>
      </c>
      <c r="J71" s="104">
        <v>10121</v>
      </c>
      <c r="K71" s="42">
        <f t="shared" si="0"/>
        <v>4048400</v>
      </c>
      <c r="L71" s="42">
        <f t="shared" si="1"/>
        <v>4534208</v>
      </c>
      <c r="M71" s="75"/>
    </row>
    <row r="72" spans="1:13" s="69" customFormat="1" ht="75">
      <c r="A72" s="73" t="s">
        <v>54</v>
      </c>
      <c r="B72" s="49" t="s">
        <v>208</v>
      </c>
      <c r="C72" s="49" t="s">
        <v>10</v>
      </c>
      <c r="D72" s="49" t="s">
        <v>381</v>
      </c>
      <c r="E72" s="49" t="s">
        <v>202</v>
      </c>
      <c r="F72" s="49" t="s">
        <v>64</v>
      </c>
      <c r="G72" s="49" t="s">
        <v>258</v>
      </c>
      <c r="H72" s="49" t="s">
        <v>9</v>
      </c>
      <c r="I72" s="49">
        <v>100</v>
      </c>
      <c r="J72" s="104">
        <v>17453</v>
      </c>
      <c r="K72" s="42">
        <f t="shared" si="0"/>
        <v>1745300</v>
      </c>
      <c r="L72" s="42">
        <f t="shared" si="1"/>
        <v>1954736.0000000002</v>
      </c>
      <c r="M72" s="75"/>
    </row>
    <row r="73" spans="1:13" s="69" customFormat="1" ht="75">
      <c r="A73" s="73" t="s">
        <v>54</v>
      </c>
      <c r="B73" s="49" t="s">
        <v>208</v>
      </c>
      <c r="C73" s="49" t="s">
        <v>10</v>
      </c>
      <c r="D73" s="49" t="s">
        <v>216</v>
      </c>
      <c r="E73" s="49" t="s">
        <v>202</v>
      </c>
      <c r="F73" s="49" t="s">
        <v>64</v>
      </c>
      <c r="G73" s="49" t="s">
        <v>258</v>
      </c>
      <c r="H73" s="49" t="s">
        <v>9</v>
      </c>
      <c r="I73" s="49">
        <v>400</v>
      </c>
      <c r="J73" s="104">
        <v>1509</v>
      </c>
      <c r="K73" s="42">
        <f t="shared" si="0"/>
        <v>603600</v>
      </c>
      <c r="L73" s="42">
        <f t="shared" si="1"/>
        <v>676032.00000000012</v>
      </c>
      <c r="M73" s="75"/>
    </row>
    <row r="74" spans="1:13" s="69" customFormat="1" ht="75">
      <c r="A74" s="73" t="s">
        <v>54</v>
      </c>
      <c r="B74" s="49" t="s">
        <v>208</v>
      </c>
      <c r="C74" s="49" t="s">
        <v>10</v>
      </c>
      <c r="D74" s="150" t="s">
        <v>382</v>
      </c>
      <c r="E74" s="49" t="s">
        <v>202</v>
      </c>
      <c r="F74" s="49" t="s">
        <v>64</v>
      </c>
      <c r="G74" s="49" t="s">
        <v>258</v>
      </c>
      <c r="H74" s="49" t="s">
        <v>9</v>
      </c>
      <c r="I74" s="51">
        <v>5</v>
      </c>
      <c r="J74" s="104">
        <v>435840</v>
      </c>
      <c r="K74" s="42">
        <f t="shared" si="0"/>
        <v>2179200</v>
      </c>
      <c r="L74" s="42">
        <f t="shared" si="1"/>
        <v>2440704</v>
      </c>
      <c r="M74" s="75"/>
    </row>
    <row r="75" spans="1:13" s="69" customFormat="1" ht="75">
      <c r="A75" s="73" t="s">
        <v>54</v>
      </c>
      <c r="B75" s="49" t="s">
        <v>208</v>
      </c>
      <c r="C75" s="49" t="s">
        <v>10</v>
      </c>
      <c r="D75" s="150" t="s">
        <v>383</v>
      </c>
      <c r="E75" s="49" t="s">
        <v>202</v>
      </c>
      <c r="F75" s="49" t="s">
        <v>64</v>
      </c>
      <c r="G75" s="49" t="s">
        <v>258</v>
      </c>
      <c r="H75" s="49" t="s">
        <v>9</v>
      </c>
      <c r="I75" s="51">
        <v>2</v>
      </c>
      <c r="J75" s="104">
        <v>412340</v>
      </c>
      <c r="K75" s="42">
        <f t="shared" si="0"/>
        <v>824680</v>
      </c>
      <c r="L75" s="42">
        <f t="shared" si="1"/>
        <v>923641.60000000009</v>
      </c>
      <c r="M75" s="75"/>
    </row>
    <row r="76" spans="1:13" s="69" customFormat="1" ht="56.25">
      <c r="A76" s="73" t="s">
        <v>54</v>
      </c>
      <c r="B76" s="49" t="s">
        <v>208</v>
      </c>
      <c r="C76" s="49" t="s">
        <v>10</v>
      </c>
      <c r="D76" s="50" t="s">
        <v>400</v>
      </c>
      <c r="E76" s="49" t="s">
        <v>202</v>
      </c>
      <c r="F76" s="49" t="s">
        <v>77</v>
      </c>
      <c r="G76" s="49" t="s">
        <v>73</v>
      </c>
      <c r="H76" s="50" t="s">
        <v>425</v>
      </c>
      <c r="I76" s="76">
        <v>300</v>
      </c>
      <c r="J76" s="77">
        <v>465.15</v>
      </c>
      <c r="K76" s="42">
        <f t="shared" si="0"/>
        <v>139545</v>
      </c>
      <c r="L76" s="42">
        <f t="shared" si="1"/>
        <v>156290.40000000002</v>
      </c>
      <c r="M76" s="75"/>
    </row>
    <row r="77" spans="1:13" s="69" customFormat="1" ht="56.25">
      <c r="A77" s="73" t="s">
        <v>54</v>
      </c>
      <c r="B77" s="49" t="s">
        <v>208</v>
      </c>
      <c r="C77" s="49" t="s">
        <v>10</v>
      </c>
      <c r="D77" s="50" t="s">
        <v>401</v>
      </c>
      <c r="E77" s="49" t="s">
        <v>202</v>
      </c>
      <c r="F77" s="49" t="s">
        <v>77</v>
      </c>
      <c r="G77" s="49" t="s">
        <v>73</v>
      </c>
      <c r="H77" s="50" t="s">
        <v>9</v>
      </c>
      <c r="I77" s="76">
        <v>20</v>
      </c>
      <c r="J77" s="77">
        <v>1485.75</v>
      </c>
      <c r="K77" s="42">
        <f t="shared" si="0"/>
        <v>29715</v>
      </c>
      <c r="L77" s="42">
        <f t="shared" si="1"/>
        <v>33280.800000000003</v>
      </c>
      <c r="M77" s="75"/>
    </row>
    <row r="78" spans="1:13" s="69" customFormat="1" ht="56.25">
      <c r="A78" s="73" t="s">
        <v>54</v>
      </c>
      <c r="B78" s="49" t="s">
        <v>208</v>
      </c>
      <c r="C78" s="49" t="s">
        <v>10</v>
      </c>
      <c r="D78" s="50" t="s">
        <v>402</v>
      </c>
      <c r="E78" s="49" t="s">
        <v>202</v>
      </c>
      <c r="F78" s="49" t="s">
        <v>77</v>
      </c>
      <c r="G78" s="49" t="s">
        <v>73</v>
      </c>
      <c r="H78" s="50" t="s">
        <v>9</v>
      </c>
      <c r="I78" s="76">
        <v>4</v>
      </c>
      <c r="J78" s="77">
        <v>2602.9499999999998</v>
      </c>
      <c r="K78" s="42">
        <f t="shared" si="0"/>
        <v>10411.799999999999</v>
      </c>
      <c r="L78" s="42">
        <f t="shared" si="1"/>
        <v>11661.216</v>
      </c>
      <c r="M78" s="75"/>
    </row>
    <row r="79" spans="1:13" s="69" customFormat="1" ht="56.25">
      <c r="A79" s="73" t="s">
        <v>54</v>
      </c>
      <c r="B79" s="49" t="s">
        <v>208</v>
      </c>
      <c r="C79" s="49" t="s">
        <v>10</v>
      </c>
      <c r="D79" s="50" t="s">
        <v>403</v>
      </c>
      <c r="E79" s="49" t="s">
        <v>202</v>
      </c>
      <c r="F79" s="49" t="s">
        <v>77</v>
      </c>
      <c r="G79" s="49" t="s">
        <v>73</v>
      </c>
      <c r="H79" s="50" t="s">
        <v>425</v>
      </c>
      <c r="I79" s="76">
        <v>40</v>
      </c>
      <c r="J79" s="77">
        <v>1503.6</v>
      </c>
      <c r="K79" s="42">
        <f t="shared" si="0"/>
        <v>60144</v>
      </c>
      <c r="L79" s="42">
        <f t="shared" si="1"/>
        <v>67361.280000000013</v>
      </c>
      <c r="M79" s="75"/>
    </row>
    <row r="80" spans="1:13" s="69" customFormat="1" ht="56.25">
      <c r="A80" s="73" t="s">
        <v>54</v>
      </c>
      <c r="B80" s="49" t="s">
        <v>208</v>
      </c>
      <c r="C80" s="49" t="s">
        <v>10</v>
      </c>
      <c r="D80" s="50" t="s">
        <v>404</v>
      </c>
      <c r="E80" s="49" t="s">
        <v>202</v>
      </c>
      <c r="F80" s="49" t="s">
        <v>77</v>
      </c>
      <c r="G80" s="49" t="s">
        <v>73</v>
      </c>
      <c r="H80" s="50" t="s">
        <v>425</v>
      </c>
      <c r="I80" s="76">
        <v>500</v>
      </c>
      <c r="J80" s="77">
        <v>205.8</v>
      </c>
      <c r="K80" s="42">
        <f t="shared" si="0"/>
        <v>102900</v>
      </c>
      <c r="L80" s="42">
        <f t="shared" si="1"/>
        <v>115248.00000000001</v>
      </c>
      <c r="M80" s="75"/>
    </row>
    <row r="81" spans="1:13" s="69" customFormat="1" ht="56.25">
      <c r="A81" s="73" t="s">
        <v>54</v>
      </c>
      <c r="B81" s="49" t="s">
        <v>208</v>
      </c>
      <c r="C81" s="49" t="s">
        <v>10</v>
      </c>
      <c r="D81" s="50" t="s">
        <v>405</v>
      </c>
      <c r="E81" s="49" t="s">
        <v>202</v>
      </c>
      <c r="F81" s="49" t="s">
        <v>77</v>
      </c>
      <c r="G81" s="49" t="s">
        <v>73</v>
      </c>
      <c r="H81" s="50" t="s">
        <v>426</v>
      </c>
      <c r="I81" s="76">
        <v>81</v>
      </c>
      <c r="J81" s="77">
        <v>8394.75</v>
      </c>
      <c r="K81" s="42">
        <f t="shared" si="0"/>
        <v>679974.75</v>
      </c>
      <c r="L81" s="42">
        <f t="shared" si="1"/>
        <v>761571.72000000009</v>
      </c>
      <c r="M81" s="75"/>
    </row>
    <row r="82" spans="1:13" s="69" customFormat="1" ht="56.25">
      <c r="A82" s="73" t="s">
        <v>54</v>
      </c>
      <c r="B82" s="49" t="s">
        <v>208</v>
      </c>
      <c r="C82" s="49" t="s">
        <v>10</v>
      </c>
      <c r="D82" s="50" t="s">
        <v>406</v>
      </c>
      <c r="E82" s="49" t="s">
        <v>202</v>
      </c>
      <c r="F82" s="49" t="s">
        <v>77</v>
      </c>
      <c r="G82" s="49" t="s">
        <v>73</v>
      </c>
      <c r="H82" s="50" t="s">
        <v>9</v>
      </c>
      <c r="I82" s="76">
        <v>30</v>
      </c>
      <c r="J82" s="151">
        <v>1283.0999999999999</v>
      </c>
      <c r="K82" s="42">
        <f t="shared" si="0"/>
        <v>38493</v>
      </c>
      <c r="L82" s="42">
        <f t="shared" si="1"/>
        <v>43112.160000000003</v>
      </c>
      <c r="M82" s="75"/>
    </row>
    <row r="83" spans="1:13" s="69" customFormat="1" ht="56.25">
      <c r="A83" s="73" t="s">
        <v>54</v>
      </c>
      <c r="B83" s="49" t="s">
        <v>208</v>
      </c>
      <c r="C83" s="49" t="s">
        <v>10</v>
      </c>
      <c r="D83" s="50" t="s">
        <v>407</v>
      </c>
      <c r="E83" s="49" t="s">
        <v>202</v>
      </c>
      <c r="F83" s="49" t="s">
        <v>77</v>
      </c>
      <c r="G83" s="49" t="s">
        <v>73</v>
      </c>
      <c r="H83" s="50" t="s">
        <v>9</v>
      </c>
      <c r="I83" s="76">
        <v>22</v>
      </c>
      <c r="J83" s="77">
        <v>205.8</v>
      </c>
      <c r="K83" s="42">
        <f t="shared" ref="K83:K145" si="2">J83*I83</f>
        <v>4527.6000000000004</v>
      </c>
      <c r="L83" s="42">
        <f t="shared" ref="L83:L145" si="3">K83*1.12</f>
        <v>5070.9120000000012</v>
      </c>
      <c r="M83" s="75"/>
    </row>
    <row r="84" spans="1:13" s="69" customFormat="1" ht="56.25">
      <c r="A84" s="73" t="s">
        <v>54</v>
      </c>
      <c r="B84" s="49" t="s">
        <v>208</v>
      </c>
      <c r="C84" s="49" t="s">
        <v>10</v>
      </c>
      <c r="D84" s="50" t="s">
        <v>408</v>
      </c>
      <c r="E84" s="49" t="s">
        <v>202</v>
      </c>
      <c r="F84" s="49" t="s">
        <v>77</v>
      </c>
      <c r="G84" s="49" t="s">
        <v>73</v>
      </c>
      <c r="H84" s="50" t="s">
        <v>9</v>
      </c>
      <c r="I84" s="76">
        <v>8</v>
      </c>
      <c r="J84" s="152">
        <v>205.8</v>
      </c>
      <c r="K84" s="42">
        <f t="shared" si="2"/>
        <v>1646.4</v>
      </c>
      <c r="L84" s="42">
        <f t="shared" si="3"/>
        <v>1843.9680000000003</v>
      </c>
      <c r="M84" s="75"/>
    </row>
    <row r="85" spans="1:13" s="69" customFormat="1" ht="56.25">
      <c r="A85" s="73" t="s">
        <v>54</v>
      </c>
      <c r="B85" s="49" t="s">
        <v>208</v>
      </c>
      <c r="C85" s="49" t="s">
        <v>10</v>
      </c>
      <c r="D85" s="50" t="s">
        <v>409</v>
      </c>
      <c r="E85" s="49" t="s">
        <v>202</v>
      </c>
      <c r="F85" s="49" t="s">
        <v>77</v>
      </c>
      <c r="G85" s="49" t="s">
        <v>73</v>
      </c>
      <c r="H85" s="50" t="s">
        <v>9</v>
      </c>
      <c r="I85" s="76">
        <v>24</v>
      </c>
      <c r="J85" s="152">
        <v>205.8</v>
      </c>
      <c r="K85" s="42">
        <f t="shared" si="2"/>
        <v>4939.2000000000007</v>
      </c>
      <c r="L85" s="42">
        <f t="shared" si="3"/>
        <v>5531.9040000000014</v>
      </c>
      <c r="M85" s="75"/>
    </row>
    <row r="86" spans="1:13" s="69" customFormat="1" ht="56.25">
      <c r="A86" s="73" t="s">
        <v>54</v>
      </c>
      <c r="B86" s="49" t="s">
        <v>208</v>
      </c>
      <c r="C86" s="49" t="s">
        <v>10</v>
      </c>
      <c r="D86" s="50" t="s">
        <v>410</v>
      </c>
      <c r="E86" s="49" t="s">
        <v>202</v>
      </c>
      <c r="F86" s="49" t="s">
        <v>77</v>
      </c>
      <c r="G86" s="49" t="s">
        <v>73</v>
      </c>
      <c r="H86" s="50" t="s">
        <v>9</v>
      </c>
      <c r="I86" s="76">
        <v>400</v>
      </c>
      <c r="J86" s="77">
        <v>43.05</v>
      </c>
      <c r="K86" s="42">
        <f t="shared" si="2"/>
        <v>17220</v>
      </c>
      <c r="L86" s="42">
        <f t="shared" si="3"/>
        <v>19286.400000000001</v>
      </c>
      <c r="M86" s="75"/>
    </row>
    <row r="87" spans="1:13" s="69" customFormat="1" ht="56.25">
      <c r="A87" s="73" t="s">
        <v>54</v>
      </c>
      <c r="B87" s="49" t="s">
        <v>208</v>
      </c>
      <c r="C87" s="49" t="s">
        <v>10</v>
      </c>
      <c r="D87" s="50" t="s">
        <v>411</v>
      </c>
      <c r="E87" s="49" t="s">
        <v>202</v>
      </c>
      <c r="F87" s="49" t="s">
        <v>77</v>
      </c>
      <c r="G87" s="49" t="s">
        <v>73</v>
      </c>
      <c r="H87" s="50" t="s">
        <v>9</v>
      </c>
      <c r="I87" s="76">
        <v>4</v>
      </c>
      <c r="J87" s="77">
        <v>238.35</v>
      </c>
      <c r="K87" s="42">
        <f t="shared" si="2"/>
        <v>953.4</v>
      </c>
      <c r="L87" s="42">
        <f t="shared" si="3"/>
        <v>1067.808</v>
      </c>
      <c r="M87" s="75"/>
    </row>
    <row r="88" spans="1:13" s="69" customFormat="1" ht="56.25">
      <c r="A88" s="73" t="s">
        <v>54</v>
      </c>
      <c r="B88" s="49" t="s">
        <v>208</v>
      </c>
      <c r="C88" s="49" t="s">
        <v>10</v>
      </c>
      <c r="D88" s="50" t="s">
        <v>412</v>
      </c>
      <c r="E88" s="49" t="s">
        <v>202</v>
      </c>
      <c r="F88" s="49" t="s">
        <v>77</v>
      </c>
      <c r="G88" s="49" t="s">
        <v>73</v>
      </c>
      <c r="H88" s="50" t="s">
        <v>9</v>
      </c>
      <c r="I88" s="76">
        <v>4</v>
      </c>
      <c r="J88" s="77">
        <v>238.35</v>
      </c>
      <c r="K88" s="42">
        <f t="shared" si="2"/>
        <v>953.4</v>
      </c>
      <c r="L88" s="42">
        <f t="shared" si="3"/>
        <v>1067.808</v>
      </c>
      <c r="M88" s="75"/>
    </row>
    <row r="89" spans="1:13" s="69" customFormat="1" ht="56.25">
      <c r="A89" s="73" t="s">
        <v>54</v>
      </c>
      <c r="B89" s="49" t="s">
        <v>208</v>
      </c>
      <c r="C89" s="49" t="s">
        <v>10</v>
      </c>
      <c r="D89" s="50" t="s">
        <v>413</v>
      </c>
      <c r="E89" s="49" t="s">
        <v>202</v>
      </c>
      <c r="F89" s="49" t="s">
        <v>77</v>
      </c>
      <c r="G89" s="49" t="s">
        <v>73</v>
      </c>
      <c r="H89" s="50" t="s">
        <v>426</v>
      </c>
      <c r="I89" s="76">
        <v>280</v>
      </c>
      <c r="J89" s="77">
        <v>1650</v>
      </c>
      <c r="K89" s="42">
        <f t="shared" si="2"/>
        <v>462000</v>
      </c>
      <c r="L89" s="42">
        <f t="shared" si="3"/>
        <v>517440.00000000006</v>
      </c>
      <c r="M89" s="75"/>
    </row>
    <row r="90" spans="1:13" s="69" customFormat="1" ht="56.25">
      <c r="A90" s="73" t="s">
        <v>54</v>
      </c>
      <c r="B90" s="49" t="s">
        <v>208</v>
      </c>
      <c r="C90" s="49" t="s">
        <v>10</v>
      </c>
      <c r="D90" s="50" t="s">
        <v>414</v>
      </c>
      <c r="E90" s="49" t="s">
        <v>202</v>
      </c>
      <c r="F90" s="49" t="s">
        <v>77</v>
      </c>
      <c r="G90" s="49" t="s">
        <v>73</v>
      </c>
      <c r="H90" s="50" t="s">
        <v>425</v>
      </c>
      <c r="I90" s="76">
        <v>5</v>
      </c>
      <c r="J90" s="77">
        <v>3200</v>
      </c>
      <c r="K90" s="42">
        <f t="shared" si="2"/>
        <v>16000</v>
      </c>
      <c r="L90" s="42">
        <f t="shared" si="3"/>
        <v>17920</v>
      </c>
      <c r="M90" s="75"/>
    </row>
    <row r="91" spans="1:13" s="69" customFormat="1" ht="56.25">
      <c r="A91" s="73" t="s">
        <v>54</v>
      </c>
      <c r="B91" s="49" t="s">
        <v>208</v>
      </c>
      <c r="C91" s="49" t="s">
        <v>10</v>
      </c>
      <c r="D91" s="50" t="s">
        <v>415</v>
      </c>
      <c r="E91" s="49" t="s">
        <v>202</v>
      </c>
      <c r="F91" s="49" t="s">
        <v>77</v>
      </c>
      <c r="G91" s="49" t="s">
        <v>73</v>
      </c>
      <c r="H91" s="50" t="s">
        <v>9</v>
      </c>
      <c r="I91" s="76">
        <v>8</v>
      </c>
      <c r="J91" s="77">
        <v>772.8</v>
      </c>
      <c r="K91" s="42">
        <f t="shared" si="2"/>
        <v>6182.4</v>
      </c>
      <c r="L91" s="42">
        <f t="shared" si="3"/>
        <v>6924.2880000000005</v>
      </c>
      <c r="M91" s="75"/>
    </row>
    <row r="92" spans="1:13" s="69" customFormat="1" ht="56.25">
      <c r="A92" s="73" t="s">
        <v>54</v>
      </c>
      <c r="B92" s="49" t="s">
        <v>208</v>
      </c>
      <c r="C92" s="49" t="s">
        <v>10</v>
      </c>
      <c r="D92" s="50" t="s">
        <v>416</v>
      </c>
      <c r="E92" s="49" t="s">
        <v>202</v>
      </c>
      <c r="F92" s="49" t="s">
        <v>77</v>
      </c>
      <c r="G92" s="49" t="s">
        <v>73</v>
      </c>
      <c r="H92" s="50" t="s">
        <v>9</v>
      </c>
      <c r="I92" s="76">
        <v>4</v>
      </c>
      <c r="J92" s="77">
        <v>945</v>
      </c>
      <c r="K92" s="42">
        <f t="shared" si="2"/>
        <v>3780</v>
      </c>
      <c r="L92" s="42">
        <f t="shared" si="3"/>
        <v>4233.6000000000004</v>
      </c>
      <c r="M92" s="75"/>
    </row>
    <row r="93" spans="1:13" s="69" customFormat="1" ht="56.25">
      <c r="A93" s="73" t="s">
        <v>54</v>
      </c>
      <c r="B93" s="49" t="s">
        <v>208</v>
      </c>
      <c r="C93" s="49" t="s">
        <v>10</v>
      </c>
      <c r="D93" s="50" t="s">
        <v>417</v>
      </c>
      <c r="E93" s="49" t="s">
        <v>202</v>
      </c>
      <c r="F93" s="49" t="s">
        <v>77</v>
      </c>
      <c r="G93" s="49" t="s">
        <v>73</v>
      </c>
      <c r="H93" s="50" t="s">
        <v>9</v>
      </c>
      <c r="I93" s="76">
        <v>3</v>
      </c>
      <c r="J93" s="77">
        <v>4630.5</v>
      </c>
      <c r="K93" s="42">
        <f t="shared" si="2"/>
        <v>13891.5</v>
      </c>
      <c r="L93" s="42">
        <f t="shared" si="3"/>
        <v>15558.480000000001</v>
      </c>
      <c r="M93" s="75"/>
    </row>
    <row r="94" spans="1:13" s="69" customFormat="1" ht="56.25">
      <c r="A94" s="73" t="s">
        <v>54</v>
      </c>
      <c r="B94" s="49" t="s">
        <v>208</v>
      </c>
      <c r="C94" s="49" t="s">
        <v>10</v>
      </c>
      <c r="D94" s="50" t="s">
        <v>418</v>
      </c>
      <c r="E94" s="49" t="s">
        <v>202</v>
      </c>
      <c r="F94" s="49" t="s">
        <v>77</v>
      </c>
      <c r="G94" s="49" t="s">
        <v>73</v>
      </c>
      <c r="H94" s="50" t="s">
        <v>9</v>
      </c>
      <c r="I94" s="76">
        <v>5</v>
      </c>
      <c r="J94" s="77">
        <v>3650</v>
      </c>
      <c r="K94" s="42">
        <f t="shared" si="2"/>
        <v>18250</v>
      </c>
      <c r="L94" s="42">
        <f t="shared" si="3"/>
        <v>20440.000000000004</v>
      </c>
      <c r="M94" s="75"/>
    </row>
    <row r="95" spans="1:13" s="69" customFormat="1" ht="56.25">
      <c r="A95" s="73" t="s">
        <v>54</v>
      </c>
      <c r="B95" s="49" t="s">
        <v>208</v>
      </c>
      <c r="C95" s="49" t="s">
        <v>10</v>
      </c>
      <c r="D95" s="50" t="s">
        <v>419</v>
      </c>
      <c r="E95" s="49" t="s">
        <v>202</v>
      </c>
      <c r="F95" s="49" t="s">
        <v>77</v>
      </c>
      <c r="G95" s="49" t="s">
        <v>73</v>
      </c>
      <c r="H95" s="50" t="s">
        <v>425</v>
      </c>
      <c r="I95" s="76">
        <v>30</v>
      </c>
      <c r="J95" s="77">
        <v>1345.05</v>
      </c>
      <c r="K95" s="42">
        <f t="shared" si="2"/>
        <v>40351.5</v>
      </c>
      <c r="L95" s="42">
        <f t="shared" si="3"/>
        <v>45193.680000000008</v>
      </c>
      <c r="M95" s="75"/>
    </row>
    <row r="96" spans="1:13" s="69" customFormat="1" ht="56.25">
      <c r="A96" s="73" t="s">
        <v>54</v>
      </c>
      <c r="B96" s="49" t="s">
        <v>208</v>
      </c>
      <c r="C96" s="49" t="s">
        <v>10</v>
      </c>
      <c r="D96" s="50" t="s">
        <v>420</v>
      </c>
      <c r="E96" s="49" t="s">
        <v>202</v>
      </c>
      <c r="F96" s="49" t="s">
        <v>77</v>
      </c>
      <c r="G96" s="49" t="s">
        <v>73</v>
      </c>
      <c r="H96" s="50" t="s">
        <v>427</v>
      </c>
      <c r="I96" s="76">
        <v>150</v>
      </c>
      <c r="J96" s="77">
        <v>897</v>
      </c>
      <c r="K96" s="42">
        <f t="shared" si="2"/>
        <v>134550</v>
      </c>
      <c r="L96" s="42">
        <f t="shared" si="3"/>
        <v>150696</v>
      </c>
      <c r="M96" s="75"/>
    </row>
    <row r="97" spans="1:13" s="69" customFormat="1" ht="56.25">
      <c r="A97" s="73" t="s">
        <v>54</v>
      </c>
      <c r="B97" s="49" t="s">
        <v>208</v>
      </c>
      <c r="C97" s="49" t="s">
        <v>10</v>
      </c>
      <c r="D97" s="50" t="s">
        <v>421</v>
      </c>
      <c r="E97" s="49" t="s">
        <v>202</v>
      </c>
      <c r="F97" s="49" t="s">
        <v>77</v>
      </c>
      <c r="G97" s="49" t="s">
        <v>73</v>
      </c>
      <c r="H97" s="50" t="s">
        <v>427</v>
      </c>
      <c r="I97" s="76">
        <v>100</v>
      </c>
      <c r="J97" s="77">
        <v>1337.7</v>
      </c>
      <c r="K97" s="42">
        <f t="shared" si="2"/>
        <v>133770</v>
      </c>
      <c r="L97" s="42">
        <f t="shared" si="3"/>
        <v>149822.40000000002</v>
      </c>
      <c r="M97" s="75"/>
    </row>
    <row r="98" spans="1:13" s="69" customFormat="1" ht="56.25">
      <c r="A98" s="73" t="s">
        <v>54</v>
      </c>
      <c r="B98" s="49" t="s">
        <v>208</v>
      </c>
      <c r="C98" s="49" t="s">
        <v>10</v>
      </c>
      <c r="D98" s="50" t="s">
        <v>422</v>
      </c>
      <c r="E98" s="49" t="s">
        <v>202</v>
      </c>
      <c r="F98" s="49" t="s">
        <v>77</v>
      </c>
      <c r="G98" s="49" t="s">
        <v>73</v>
      </c>
      <c r="H98" s="50" t="s">
        <v>9</v>
      </c>
      <c r="I98" s="76">
        <v>4</v>
      </c>
      <c r="J98" s="77">
        <v>618.45000000000005</v>
      </c>
      <c r="K98" s="42">
        <f t="shared" si="2"/>
        <v>2473.8000000000002</v>
      </c>
      <c r="L98" s="42">
        <f t="shared" si="3"/>
        <v>2770.6560000000004</v>
      </c>
      <c r="M98" s="75"/>
    </row>
    <row r="99" spans="1:13" s="69" customFormat="1" ht="56.25">
      <c r="A99" s="73" t="s">
        <v>54</v>
      </c>
      <c r="B99" s="49" t="s">
        <v>208</v>
      </c>
      <c r="C99" s="49" t="s">
        <v>10</v>
      </c>
      <c r="D99" s="50" t="s">
        <v>423</v>
      </c>
      <c r="E99" s="49" t="s">
        <v>202</v>
      </c>
      <c r="F99" s="49" t="s">
        <v>77</v>
      </c>
      <c r="G99" s="49" t="s">
        <v>73</v>
      </c>
      <c r="H99" s="50" t="s">
        <v>427</v>
      </c>
      <c r="I99" s="76">
        <v>5</v>
      </c>
      <c r="J99" s="77">
        <v>4515</v>
      </c>
      <c r="K99" s="42">
        <f t="shared" si="2"/>
        <v>22575</v>
      </c>
      <c r="L99" s="42">
        <f t="shared" si="3"/>
        <v>25284.000000000004</v>
      </c>
      <c r="M99" s="75"/>
    </row>
    <row r="100" spans="1:13" s="69" customFormat="1" ht="56.25">
      <c r="A100" s="73" t="s">
        <v>54</v>
      </c>
      <c r="B100" s="49" t="s">
        <v>208</v>
      </c>
      <c r="C100" s="49" t="s">
        <v>10</v>
      </c>
      <c r="D100" s="50" t="s">
        <v>424</v>
      </c>
      <c r="E100" s="49" t="s">
        <v>202</v>
      </c>
      <c r="F100" s="49" t="s">
        <v>77</v>
      </c>
      <c r="G100" s="49" t="s">
        <v>73</v>
      </c>
      <c r="H100" s="50" t="s">
        <v>9</v>
      </c>
      <c r="I100" s="76">
        <v>18</v>
      </c>
      <c r="J100" s="77">
        <v>10698.45</v>
      </c>
      <c r="K100" s="42">
        <f t="shared" si="2"/>
        <v>192572.1</v>
      </c>
      <c r="L100" s="42">
        <f t="shared" si="3"/>
        <v>215680.75200000004</v>
      </c>
      <c r="M100" s="75"/>
    </row>
    <row r="101" spans="1:13" s="69" customFormat="1" ht="75">
      <c r="A101" s="73" t="s">
        <v>54</v>
      </c>
      <c r="B101" s="49" t="s">
        <v>208</v>
      </c>
      <c r="C101" s="49" t="s">
        <v>10</v>
      </c>
      <c r="D101" s="50" t="s">
        <v>428</v>
      </c>
      <c r="E101" s="49" t="s">
        <v>202</v>
      </c>
      <c r="F101" s="49" t="s">
        <v>64</v>
      </c>
      <c r="G101" s="49" t="s">
        <v>258</v>
      </c>
      <c r="H101" s="50" t="s">
        <v>9</v>
      </c>
      <c r="I101" s="76">
        <v>2</v>
      </c>
      <c r="J101" s="77">
        <v>4018617.5</v>
      </c>
      <c r="K101" s="42">
        <f t="shared" si="2"/>
        <v>8037235</v>
      </c>
      <c r="L101" s="42">
        <f t="shared" si="3"/>
        <v>9001703.2000000011</v>
      </c>
      <c r="M101" s="75"/>
    </row>
    <row r="102" spans="1:13" s="69" customFormat="1" ht="75">
      <c r="A102" s="73" t="s">
        <v>54</v>
      </c>
      <c r="B102" s="49" t="s">
        <v>208</v>
      </c>
      <c r="C102" s="49" t="s">
        <v>10</v>
      </c>
      <c r="D102" s="78" t="s">
        <v>429</v>
      </c>
      <c r="E102" s="49" t="s">
        <v>202</v>
      </c>
      <c r="F102" s="49" t="s">
        <v>64</v>
      </c>
      <c r="G102" s="49" t="s">
        <v>258</v>
      </c>
      <c r="H102" s="50" t="s">
        <v>9</v>
      </c>
      <c r="I102" s="76">
        <v>2</v>
      </c>
      <c r="J102" s="77">
        <v>3729582.5</v>
      </c>
      <c r="K102" s="42">
        <f t="shared" si="2"/>
        <v>7459165</v>
      </c>
      <c r="L102" s="42">
        <f t="shared" si="3"/>
        <v>8354264.8000000007</v>
      </c>
      <c r="M102" s="75"/>
    </row>
    <row r="103" spans="1:13" s="69" customFormat="1" ht="75">
      <c r="A103" s="73" t="s">
        <v>54</v>
      </c>
      <c r="B103" s="49" t="s">
        <v>208</v>
      </c>
      <c r="C103" s="49" t="s">
        <v>10</v>
      </c>
      <c r="D103" s="50" t="s">
        <v>430</v>
      </c>
      <c r="E103" s="49" t="s">
        <v>202</v>
      </c>
      <c r="F103" s="49" t="s">
        <v>64</v>
      </c>
      <c r="G103" s="49" t="s">
        <v>258</v>
      </c>
      <c r="H103" s="50" t="s">
        <v>9</v>
      </c>
      <c r="I103" s="76">
        <v>6</v>
      </c>
      <c r="J103" s="77">
        <v>1588445</v>
      </c>
      <c r="K103" s="42">
        <f t="shared" si="2"/>
        <v>9530670</v>
      </c>
      <c r="L103" s="42">
        <f t="shared" si="3"/>
        <v>10674350.4</v>
      </c>
      <c r="M103" s="75"/>
    </row>
    <row r="104" spans="1:13" s="69" customFormat="1" ht="75">
      <c r="A104" s="73" t="s">
        <v>54</v>
      </c>
      <c r="B104" s="49" t="s">
        <v>208</v>
      </c>
      <c r="C104" s="49" t="s">
        <v>10</v>
      </c>
      <c r="D104" s="50" t="s">
        <v>431</v>
      </c>
      <c r="E104" s="49" t="s">
        <v>202</v>
      </c>
      <c r="F104" s="49" t="s">
        <v>64</v>
      </c>
      <c r="G104" s="49" t="s">
        <v>258</v>
      </c>
      <c r="H104" s="50" t="s">
        <v>9</v>
      </c>
      <c r="I104" s="76">
        <v>10</v>
      </c>
      <c r="J104" s="77">
        <v>219400</v>
      </c>
      <c r="K104" s="42">
        <f t="shared" si="2"/>
        <v>2194000</v>
      </c>
      <c r="L104" s="42">
        <f t="shared" si="3"/>
        <v>2457280.0000000005</v>
      </c>
      <c r="M104" s="75"/>
    </row>
    <row r="105" spans="1:13" s="69" customFormat="1" ht="75">
      <c r="A105" s="73" t="s">
        <v>54</v>
      </c>
      <c r="B105" s="49" t="s">
        <v>208</v>
      </c>
      <c r="C105" s="49" t="s">
        <v>10</v>
      </c>
      <c r="D105" s="50" t="s">
        <v>432</v>
      </c>
      <c r="E105" s="49" t="s">
        <v>202</v>
      </c>
      <c r="F105" s="49" t="s">
        <v>64</v>
      </c>
      <c r="G105" s="49" t="s">
        <v>258</v>
      </c>
      <c r="H105" s="50" t="s">
        <v>9</v>
      </c>
      <c r="I105" s="76">
        <v>5</v>
      </c>
      <c r="J105" s="77">
        <v>614175</v>
      </c>
      <c r="K105" s="42">
        <f t="shared" si="2"/>
        <v>3070875</v>
      </c>
      <c r="L105" s="42">
        <f t="shared" si="3"/>
        <v>3439380.0000000005</v>
      </c>
      <c r="M105" s="75"/>
    </row>
    <row r="106" spans="1:13" s="69" customFormat="1" ht="75">
      <c r="A106" s="73" t="s">
        <v>54</v>
      </c>
      <c r="B106" s="49" t="s">
        <v>208</v>
      </c>
      <c r="C106" s="49" t="s">
        <v>10</v>
      </c>
      <c r="D106" s="50" t="s">
        <v>433</v>
      </c>
      <c r="E106" s="49" t="s">
        <v>202</v>
      </c>
      <c r="F106" s="49" t="s">
        <v>64</v>
      </c>
      <c r="G106" s="49" t="s">
        <v>258</v>
      </c>
      <c r="H106" s="50" t="s">
        <v>9</v>
      </c>
      <c r="I106" s="76">
        <v>40</v>
      </c>
      <c r="J106" s="77">
        <v>57635</v>
      </c>
      <c r="K106" s="42">
        <f t="shared" si="2"/>
        <v>2305400</v>
      </c>
      <c r="L106" s="42">
        <f t="shared" si="3"/>
        <v>2582048.0000000005</v>
      </c>
      <c r="M106" s="75"/>
    </row>
    <row r="107" spans="1:13" s="69" customFormat="1" ht="75">
      <c r="A107" s="73" t="s">
        <v>54</v>
      </c>
      <c r="B107" s="49" t="s">
        <v>208</v>
      </c>
      <c r="C107" s="49" t="s">
        <v>10</v>
      </c>
      <c r="D107" s="50" t="s">
        <v>434</v>
      </c>
      <c r="E107" s="49" t="s">
        <v>202</v>
      </c>
      <c r="F107" s="49" t="s">
        <v>64</v>
      </c>
      <c r="G107" s="49" t="s">
        <v>258</v>
      </c>
      <c r="H107" s="50" t="s">
        <v>9</v>
      </c>
      <c r="I107" s="76">
        <v>40</v>
      </c>
      <c r="J107" s="77">
        <v>314445</v>
      </c>
      <c r="K107" s="42">
        <f t="shared" si="2"/>
        <v>12577800</v>
      </c>
      <c r="L107" s="42">
        <f t="shared" si="3"/>
        <v>14087136.000000002</v>
      </c>
      <c r="M107" s="75"/>
    </row>
    <row r="108" spans="1:13" s="69" customFormat="1" ht="75">
      <c r="A108" s="73" t="s">
        <v>54</v>
      </c>
      <c r="B108" s="49" t="s">
        <v>208</v>
      </c>
      <c r="C108" s="49" t="s">
        <v>10</v>
      </c>
      <c r="D108" s="50" t="s">
        <v>435</v>
      </c>
      <c r="E108" s="49" t="s">
        <v>202</v>
      </c>
      <c r="F108" s="49" t="s">
        <v>64</v>
      </c>
      <c r="G108" s="49" t="s">
        <v>258</v>
      </c>
      <c r="H108" s="50" t="s">
        <v>9</v>
      </c>
      <c r="I108" s="76">
        <v>10</v>
      </c>
      <c r="J108" s="77">
        <v>219945</v>
      </c>
      <c r="K108" s="42">
        <f t="shared" si="2"/>
        <v>2199450</v>
      </c>
      <c r="L108" s="42">
        <f t="shared" si="3"/>
        <v>2463384.0000000005</v>
      </c>
      <c r="M108" s="75"/>
    </row>
    <row r="109" spans="1:13" s="69" customFormat="1" ht="75">
      <c r="A109" s="73" t="s">
        <v>54</v>
      </c>
      <c r="B109" s="49" t="s">
        <v>208</v>
      </c>
      <c r="C109" s="49" t="s">
        <v>10</v>
      </c>
      <c r="D109" s="50" t="s">
        <v>436</v>
      </c>
      <c r="E109" s="49" t="s">
        <v>202</v>
      </c>
      <c r="F109" s="49" t="s">
        <v>64</v>
      </c>
      <c r="G109" s="49" t="s">
        <v>258</v>
      </c>
      <c r="H109" s="50" t="s">
        <v>9</v>
      </c>
      <c r="I109" s="76">
        <v>20</v>
      </c>
      <c r="J109" s="77">
        <v>427970</v>
      </c>
      <c r="K109" s="42">
        <f t="shared" si="2"/>
        <v>8559400</v>
      </c>
      <c r="L109" s="42">
        <f t="shared" si="3"/>
        <v>9586528</v>
      </c>
      <c r="M109" s="75"/>
    </row>
    <row r="110" spans="1:13" s="69" customFormat="1" ht="75">
      <c r="A110" s="73" t="s">
        <v>54</v>
      </c>
      <c r="B110" s="49" t="s">
        <v>208</v>
      </c>
      <c r="C110" s="49" t="s">
        <v>10</v>
      </c>
      <c r="D110" s="50" t="s">
        <v>437</v>
      </c>
      <c r="E110" s="49" t="s">
        <v>202</v>
      </c>
      <c r="F110" s="49" t="s">
        <v>64</v>
      </c>
      <c r="G110" s="49" t="s">
        <v>258</v>
      </c>
      <c r="H110" s="50" t="s">
        <v>9</v>
      </c>
      <c r="I110" s="76">
        <v>10</v>
      </c>
      <c r="J110" s="77">
        <v>45927.5</v>
      </c>
      <c r="K110" s="42">
        <f t="shared" si="2"/>
        <v>459275</v>
      </c>
      <c r="L110" s="42">
        <f t="shared" si="3"/>
        <v>514388.00000000006</v>
      </c>
      <c r="M110" s="75"/>
    </row>
    <row r="111" spans="1:13" s="69" customFormat="1" ht="75">
      <c r="A111" s="73" t="s">
        <v>54</v>
      </c>
      <c r="B111" s="49" t="s">
        <v>208</v>
      </c>
      <c r="C111" s="49" t="s">
        <v>10</v>
      </c>
      <c r="D111" s="50" t="s">
        <v>438</v>
      </c>
      <c r="E111" s="49" t="s">
        <v>202</v>
      </c>
      <c r="F111" s="49" t="s">
        <v>64</v>
      </c>
      <c r="G111" s="49" t="s">
        <v>258</v>
      </c>
      <c r="H111" s="50" t="s">
        <v>9</v>
      </c>
      <c r="I111" s="76">
        <v>2</v>
      </c>
      <c r="J111" s="77">
        <v>2260000</v>
      </c>
      <c r="K111" s="42">
        <f t="shared" si="2"/>
        <v>4520000</v>
      </c>
      <c r="L111" s="42">
        <f t="shared" si="3"/>
        <v>5062400.0000000009</v>
      </c>
      <c r="M111" s="75"/>
    </row>
    <row r="112" spans="1:13" s="69" customFormat="1" ht="75">
      <c r="A112" s="73" t="s">
        <v>54</v>
      </c>
      <c r="B112" s="49" t="s">
        <v>208</v>
      </c>
      <c r="C112" s="49" t="s">
        <v>10</v>
      </c>
      <c r="D112" s="78" t="s">
        <v>439</v>
      </c>
      <c r="E112" s="49" t="s">
        <v>202</v>
      </c>
      <c r="F112" s="49" t="s">
        <v>64</v>
      </c>
      <c r="G112" s="49" t="s">
        <v>258</v>
      </c>
      <c r="H112" s="50" t="s">
        <v>9</v>
      </c>
      <c r="I112" s="76">
        <v>3</v>
      </c>
      <c r="J112" s="77">
        <v>2041510</v>
      </c>
      <c r="K112" s="42">
        <f t="shared" si="2"/>
        <v>6124530</v>
      </c>
      <c r="L112" s="42">
        <f t="shared" si="3"/>
        <v>6859473.6000000006</v>
      </c>
      <c r="M112" s="75"/>
    </row>
    <row r="113" spans="1:13" s="69" customFormat="1" ht="75">
      <c r="A113" s="73" t="s">
        <v>54</v>
      </c>
      <c r="B113" s="49" t="s">
        <v>208</v>
      </c>
      <c r="C113" s="49" t="s">
        <v>10</v>
      </c>
      <c r="D113" s="50" t="s">
        <v>440</v>
      </c>
      <c r="E113" s="49" t="s">
        <v>202</v>
      </c>
      <c r="F113" s="49" t="s">
        <v>64</v>
      </c>
      <c r="G113" s="49" t="s">
        <v>258</v>
      </c>
      <c r="H113" s="50" t="s">
        <v>9</v>
      </c>
      <c r="I113" s="76">
        <v>40</v>
      </c>
      <c r="J113" s="77">
        <v>119419.5</v>
      </c>
      <c r="K113" s="42">
        <f t="shared" si="2"/>
        <v>4776780</v>
      </c>
      <c r="L113" s="42">
        <f t="shared" si="3"/>
        <v>5349993.6000000006</v>
      </c>
      <c r="M113" s="75"/>
    </row>
    <row r="114" spans="1:13" s="69" customFormat="1" ht="75">
      <c r="A114" s="73" t="s">
        <v>54</v>
      </c>
      <c r="B114" s="49" t="s">
        <v>208</v>
      </c>
      <c r="C114" s="49" t="s">
        <v>10</v>
      </c>
      <c r="D114" s="50" t="s">
        <v>441</v>
      </c>
      <c r="E114" s="49" t="s">
        <v>202</v>
      </c>
      <c r="F114" s="49" t="s">
        <v>64</v>
      </c>
      <c r="G114" s="49" t="s">
        <v>258</v>
      </c>
      <c r="H114" s="50" t="s">
        <v>9</v>
      </c>
      <c r="I114" s="76">
        <v>40</v>
      </c>
      <c r="J114" s="77">
        <v>185221</v>
      </c>
      <c r="K114" s="42">
        <f t="shared" si="2"/>
        <v>7408840</v>
      </c>
      <c r="L114" s="42">
        <f t="shared" si="3"/>
        <v>8297900.8000000007</v>
      </c>
      <c r="M114" s="75"/>
    </row>
    <row r="115" spans="1:13" s="69" customFormat="1" ht="75">
      <c r="A115" s="73" t="s">
        <v>54</v>
      </c>
      <c r="B115" s="49" t="s">
        <v>208</v>
      </c>
      <c r="C115" s="49" t="s">
        <v>10</v>
      </c>
      <c r="D115" s="50" t="s">
        <v>442</v>
      </c>
      <c r="E115" s="49" t="s">
        <v>202</v>
      </c>
      <c r="F115" s="49" t="s">
        <v>64</v>
      </c>
      <c r="G115" s="49" t="s">
        <v>258</v>
      </c>
      <c r="H115" s="50" t="s">
        <v>9</v>
      </c>
      <c r="I115" s="76">
        <v>1</v>
      </c>
      <c r="J115" s="77">
        <v>1481500</v>
      </c>
      <c r="K115" s="42">
        <f t="shared" si="2"/>
        <v>1481500</v>
      </c>
      <c r="L115" s="42">
        <f t="shared" si="3"/>
        <v>1659280.0000000002</v>
      </c>
      <c r="M115" s="75"/>
    </row>
    <row r="116" spans="1:13" s="69" customFormat="1" ht="75">
      <c r="A116" s="73" t="s">
        <v>54</v>
      </c>
      <c r="B116" s="49" t="s">
        <v>208</v>
      </c>
      <c r="C116" s="49" t="s">
        <v>10</v>
      </c>
      <c r="D116" s="50" t="s">
        <v>443</v>
      </c>
      <c r="E116" s="49" t="s">
        <v>202</v>
      </c>
      <c r="F116" s="49" t="s">
        <v>64</v>
      </c>
      <c r="G116" s="49" t="s">
        <v>258</v>
      </c>
      <c r="H116" s="50" t="s">
        <v>9</v>
      </c>
      <c r="I116" s="76">
        <v>2</v>
      </c>
      <c r="J116" s="77">
        <v>671122.5</v>
      </c>
      <c r="K116" s="42">
        <f t="shared" si="2"/>
        <v>1342245</v>
      </c>
      <c r="L116" s="42">
        <f t="shared" si="3"/>
        <v>1503314.4000000001</v>
      </c>
      <c r="M116" s="79"/>
    </row>
    <row r="117" spans="1:13" s="69" customFormat="1" ht="75">
      <c r="A117" s="73" t="s">
        <v>54</v>
      </c>
      <c r="B117" s="49" t="s">
        <v>208</v>
      </c>
      <c r="C117" s="49" t="s">
        <v>10</v>
      </c>
      <c r="D117" s="51" t="s">
        <v>462</v>
      </c>
      <c r="E117" s="49" t="s">
        <v>202</v>
      </c>
      <c r="F117" s="49" t="s">
        <v>64</v>
      </c>
      <c r="G117" s="49" t="s">
        <v>258</v>
      </c>
      <c r="H117" s="50" t="s">
        <v>9</v>
      </c>
      <c r="I117" s="51">
        <v>1</v>
      </c>
      <c r="J117" s="80">
        <v>163500</v>
      </c>
      <c r="K117" s="42">
        <f t="shared" si="2"/>
        <v>163500</v>
      </c>
      <c r="L117" s="42">
        <f t="shared" si="3"/>
        <v>183120.00000000003</v>
      </c>
      <c r="M117" s="79"/>
    </row>
    <row r="118" spans="1:13" s="69" customFormat="1" ht="75">
      <c r="A118" s="73" t="s">
        <v>54</v>
      </c>
      <c r="B118" s="49" t="s">
        <v>208</v>
      </c>
      <c r="C118" s="49" t="s">
        <v>10</v>
      </c>
      <c r="D118" s="49" t="s">
        <v>463</v>
      </c>
      <c r="E118" s="49" t="s">
        <v>202</v>
      </c>
      <c r="F118" s="49" t="s">
        <v>64</v>
      </c>
      <c r="G118" s="49" t="s">
        <v>258</v>
      </c>
      <c r="H118" s="50" t="s">
        <v>9</v>
      </c>
      <c r="I118" s="51">
        <v>1</v>
      </c>
      <c r="J118" s="80">
        <v>423000</v>
      </c>
      <c r="K118" s="42">
        <f t="shared" si="2"/>
        <v>423000</v>
      </c>
      <c r="L118" s="42">
        <f t="shared" si="3"/>
        <v>473760.00000000006</v>
      </c>
      <c r="M118" s="79"/>
    </row>
    <row r="119" spans="1:13" s="69" customFormat="1" ht="75">
      <c r="A119" s="73" t="s">
        <v>54</v>
      </c>
      <c r="B119" s="49" t="s">
        <v>208</v>
      </c>
      <c r="C119" s="49" t="s">
        <v>10</v>
      </c>
      <c r="D119" s="49" t="s">
        <v>464</v>
      </c>
      <c r="E119" s="49" t="s">
        <v>202</v>
      </c>
      <c r="F119" s="49" t="s">
        <v>64</v>
      </c>
      <c r="G119" s="49" t="s">
        <v>258</v>
      </c>
      <c r="H119" s="50" t="s">
        <v>9</v>
      </c>
      <c r="I119" s="51">
        <v>1</v>
      </c>
      <c r="J119" s="80">
        <v>265000</v>
      </c>
      <c r="K119" s="42">
        <f t="shared" si="2"/>
        <v>265000</v>
      </c>
      <c r="L119" s="42">
        <f t="shared" si="3"/>
        <v>296800</v>
      </c>
      <c r="M119" s="79"/>
    </row>
    <row r="120" spans="1:13" s="69" customFormat="1" ht="75">
      <c r="A120" s="73" t="s">
        <v>54</v>
      </c>
      <c r="B120" s="49" t="s">
        <v>208</v>
      </c>
      <c r="C120" s="49" t="s">
        <v>10</v>
      </c>
      <c r="D120" s="51" t="s">
        <v>465</v>
      </c>
      <c r="E120" s="49" t="s">
        <v>202</v>
      </c>
      <c r="F120" s="49" t="s">
        <v>64</v>
      </c>
      <c r="G120" s="49" t="s">
        <v>258</v>
      </c>
      <c r="H120" s="50" t="s">
        <v>9</v>
      </c>
      <c r="I120" s="51">
        <v>1</v>
      </c>
      <c r="J120" s="80">
        <v>360000</v>
      </c>
      <c r="K120" s="42">
        <f t="shared" si="2"/>
        <v>360000</v>
      </c>
      <c r="L120" s="42">
        <f t="shared" si="3"/>
        <v>403200.00000000006</v>
      </c>
      <c r="M120" s="79"/>
    </row>
    <row r="121" spans="1:13" s="69" customFormat="1" ht="75">
      <c r="A121" s="73" t="s">
        <v>54</v>
      </c>
      <c r="B121" s="49" t="s">
        <v>208</v>
      </c>
      <c r="C121" s="49" t="s">
        <v>10</v>
      </c>
      <c r="D121" s="51" t="s">
        <v>466</v>
      </c>
      <c r="E121" s="49" t="s">
        <v>202</v>
      </c>
      <c r="F121" s="49" t="s">
        <v>64</v>
      </c>
      <c r="G121" s="49" t="s">
        <v>258</v>
      </c>
      <c r="H121" s="50" t="s">
        <v>9</v>
      </c>
      <c r="I121" s="51">
        <v>1</v>
      </c>
      <c r="J121" s="80">
        <v>480000</v>
      </c>
      <c r="K121" s="42">
        <f t="shared" si="2"/>
        <v>480000</v>
      </c>
      <c r="L121" s="42">
        <f t="shared" si="3"/>
        <v>537600</v>
      </c>
      <c r="M121" s="79"/>
    </row>
    <row r="122" spans="1:13" s="69" customFormat="1" ht="75">
      <c r="A122" s="73" t="s">
        <v>54</v>
      </c>
      <c r="B122" s="49" t="s">
        <v>208</v>
      </c>
      <c r="C122" s="49" t="s">
        <v>10</v>
      </c>
      <c r="D122" s="49" t="s">
        <v>467</v>
      </c>
      <c r="E122" s="49" t="s">
        <v>202</v>
      </c>
      <c r="F122" s="49" t="s">
        <v>64</v>
      </c>
      <c r="G122" s="49" t="s">
        <v>258</v>
      </c>
      <c r="H122" s="50" t="s">
        <v>9</v>
      </c>
      <c r="I122" s="51">
        <v>1</v>
      </c>
      <c r="J122" s="80">
        <v>230000</v>
      </c>
      <c r="K122" s="42">
        <f t="shared" si="2"/>
        <v>230000</v>
      </c>
      <c r="L122" s="42">
        <f t="shared" si="3"/>
        <v>257600.00000000003</v>
      </c>
      <c r="M122" s="79"/>
    </row>
    <row r="123" spans="1:13" s="69" customFormat="1" ht="75">
      <c r="A123" s="73" t="s">
        <v>54</v>
      </c>
      <c r="B123" s="49" t="s">
        <v>208</v>
      </c>
      <c r="C123" s="49" t="s">
        <v>10</v>
      </c>
      <c r="D123" s="49" t="s">
        <v>468</v>
      </c>
      <c r="E123" s="49" t="s">
        <v>202</v>
      </c>
      <c r="F123" s="49" t="s">
        <v>64</v>
      </c>
      <c r="G123" s="49" t="s">
        <v>258</v>
      </c>
      <c r="H123" s="50" t="s">
        <v>9</v>
      </c>
      <c r="I123" s="51">
        <v>2</v>
      </c>
      <c r="J123" s="80">
        <v>33600</v>
      </c>
      <c r="K123" s="42">
        <f t="shared" si="2"/>
        <v>67200</v>
      </c>
      <c r="L123" s="42">
        <f t="shared" si="3"/>
        <v>75264</v>
      </c>
      <c r="M123" s="79"/>
    </row>
    <row r="124" spans="1:13" s="69" customFormat="1" ht="75">
      <c r="A124" s="73" t="s">
        <v>54</v>
      </c>
      <c r="B124" s="49" t="s">
        <v>208</v>
      </c>
      <c r="C124" s="49" t="s">
        <v>10</v>
      </c>
      <c r="D124" s="49" t="s">
        <v>469</v>
      </c>
      <c r="E124" s="49" t="s">
        <v>202</v>
      </c>
      <c r="F124" s="49" t="s">
        <v>64</v>
      </c>
      <c r="G124" s="49" t="s">
        <v>258</v>
      </c>
      <c r="H124" s="50" t="s">
        <v>9</v>
      </c>
      <c r="I124" s="51">
        <v>2</v>
      </c>
      <c r="J124" s="80">
        <v>75000</v>
      </c>
      <c r="K124" s="42">
        <f t="shared" si="2"/>
        <v>150000</v>
      </c>
      <c r="L124" s="42">
        <f t="shared" si="3"/>
        <v>168000.00000000003</v>
      </c>
      <c r="M124" s="79"/>
    </row>
    <row r="125" spans="1:13" s="69" customFormat="1" ht="75">
      <c r="A125" s="73" t="s">
        <v>54</v>
      </c>
      <c r="B125" s="49" t="s">
        <v>208</v>
      </c>
      <c r="C125" s="49" t="s">
        <v>10</v>
      </c>
      <c r="D125" s="49" t="s">
        <v>470</v>
      </c>
      <c r="E125" s="49" t="s">
        <v>202</v>
      </c>
      <c r="F125" s="49" t="s">
        <v>64</v>
      </c>
      <c r="G125" s="49" t="s">
        <v>258</v>
      </c>
      <c r="H125" s="50" t="s">
        <v>9</v>
      </c>
      <c r="I125" s="51">
        <v>5</v>
      </c>
      <c r="J125" s="80">
        <v>18600</v>
      </c>
      <c r="K125" s="42">
        <f t="shared" si="2"/>
        <v>93000</v>
      </c>
      <c r="L125" s="42">
        <f t="shared" si="3"/>
        <v>104160.00000000001</v>
      </c>
      <c r="M125" s="79"/>
    </row>
    <row r="126" spans="1:13" s="69" customFormat="1" ht="75">
      <c r="A126" s="73" t="s">
        <v>54</v>
      </c>
      <c r="B126" s="49" t="s">
        <v>208</v>
      </c>
      <c r="C126" s="49" t="s">
        <v>10</v>
      </c>
      <c r="D126" s="49" t="s">
        <v>471</v>
      </c>
      <c r="E126" s="49" t="s">
        <v>202</v>
      </c>
      <c r="F126" s="49" t="s">
        <v>64</v>
      </c>
      <c r="G126" s="49" t="s">
        <v>258</v>
      </c>
      <c r="H126" s="50" t="s">
        <v>9</v>
      </c>
      <c r="I126" s="51">
        <v>5</v>
      </c>
      <c r="J126" s="80">
        <v>29000</v>
      </c>
      <c r="K126" s="42">
        <f t="shared" si="2"/>
        <v>145000</v>
      </c>
      <c r="L126" s="42">
        <f t="shared" si="3"/>
        <v>162400.00000000003</v>
      </c>
      <c r="M126" s="79"/>
    </row>
    <row r="127" spans="1:13" s="69" customFormat="1" ht="75">
      <c r="A127" s="73" t="s">
        <v>54</v>
      </c>
      <c r="B127" s="49" t="s">
        <v>208</v>
      </c>
      <c r="C127" s="49" t="s">
        <v>10</v>
      </c>
      <c r="D127" s="49" t="s">
        <v>472</v>
      </c>
      <c r="E127" s="49" t="s">
        <v>202</v>
      </c>
      <c r="F127" s="49" t="s">
        <v>64</v>
      </c>
      <c r="G127" s="49" t="s">
        <v>258</v>
      </c>
      <c r="H127" s="50" t="s">
        <v>9</v>
      </c>
      <c r="I127" s="51">
        <v>1</v>
      </c>
      <c r="J127" s="80">
        <v>92000</v>
      </c>
      <c r="K127" s="42">
        <f t="shared" si="2"/>
        <v>92000</v>
      </c>
      <c r="L127" s="42">
        <f t="shared" si="3"/>
        <v>103040.00000000001</v>
      </c>
      <c r="M127" s="79"/>
    </row>
    <row r="128" spans="1:13" s="69" customFormat="1" ht="75">
      <c r="A128" s="73" t="s">
        <v>54</v>
      </c>
      <c r="B128" s="49" t="s">
        <v>208</v>
      </c>
      <c r="C128" s="49" t="s">
        <v>10</v>
      </c>
      <c r="D128" s="51" t="s">
        <v>473</v>
      </c>
      <c r="E128" s="49" t="s">
        <v>202</v>
      </c>
      <c r="F128" s="49" t="s">
        <v>64</v>
      </c>
      <c r="G128" s="49" t="s">
        <v>258</v>
      </c>
      <c r="H128" s="50" t="s">
        <v>9</v>
      </c>
      <c r="I128" s="51">
        <v>2</v>
      </c>
      <c r="J128" s="80">
        <v>14500</v>
      </c>
      <c r="K128" s="42">
        <f t="shared" si="2"/>
        <v>29000</v>
      </c>
      <c r="L128" s="42">
        <f t="shared" si="3"/>
        <v>32480.000000000004</v>
      </c>
      <c r="M128" s="79"/>
    </row>
    <row r="129" spans="1:13" s="69" customFormat="1" ht="75">
      <c r="A129" s="73" t="s">
        <v>54</v>
      </c>
      <c r="B129" s="49" t="s">
        <v>208</v>
      </c>
      <c r="C129" s="49" t="s">
        <v>10</v>
      </c>
      <c r="D129" s="51" t="s">
        <v>474</v>
      </c>
      <c r="E129" s="49" t="s">
        <v>202</v>
      </c>
      <c r="F129" s="49" t="s">
        <v>64</v>
      </c>
      <c r="G129" s="49" t="s">
        <v>258</v>
      </c>
      <c r="H129" s="50" t="s">
        <v>9</v>
      </c>
      <c r="I129" s="51">
        <v>2</v>
      </c>
      <c r="J129" s="80">
        <v>9800</v>
      </c>
      <c r="K129" s="42">
        <f t="shared" si="2"/>
        <v>19600</v>
      </c>
      <c r="L129" s="42">
        <f t="shared" si="3"/>
        <v>21952.000000000004</v>
      </c>
      <c r="M129" s="79"/>
    </row>
    <row r="130" spans="1:13" s="69" customFormat="1" ht="75">
      <c r="A130" s="73" t="s">
        <v>54</v>
      </c>
      <c r="B130" s="49" t="s">
        <v>208</v>
      </c>
      <c r="C130" s="49" t="s">
        <v>10</v>
      </c>
      <c r="D130" s="49" t="s">
        <v>475</v>
      </c>
      <c r="E130" s="49" t="s">
        <v>202</v>
      </c>
      <c r="F130" s="49" t="s">
        <v>64</v>
      </c>
      <c r="G130" s="49" t="s">
        <v>258</v>
      </c>
      <c r="H130" s="50" t="s">
        <v>9</v>
      </c>
      <c r="I130" s="51">
        <v>3</v>
      </c>
      <c r="J130" s="80">
        <v>18600</v>
      </c>
      <c r="K130" s="42">
        <f t="shared" si="2"/>
        <v>55800</v>
      </c>
      <c r="L130" s="42">
        <f t="shared" si="3"/>
        <v>62496.000000000007</v>
      </c>
      <c r="M130" s="79"/>
    </row>
    <row r="131" spans="1:13" s="69" customFormat="1" ht="75">
      <c r="A131" s="73" t="s">
        <v>54</v>
      </c>
      <c r="B131" s="49" t="s">
        <v>208</v>
      </c>
      <c r="C131" s="49" t="s">
        <v>10</v>
      </c>
      <c r="D131" s="49" t="s">
        <v>476</v>
      </c>
      <c r="E131" s="49" t="s">
        <v>202</v>
      </c>
      <c r="F131" s="49" t="s">
        <v>64</v>
      </c>
      <c r="G131" s="49" t="s">
        <v>258</v>
      </c>
      <c r="H131" s="50" t="s">
        <v>9</v>
      </c>
      <c r="I131" s="51">
        <v>3</v>
      </c>
      <c r="J131" s="80">
        <v>12300</v>
      </c>
      <c r="K131" s="42">
        <f t="shared" si="2"/>
        <v>36900</v>
      </c>
      <c r="L131" s="42">
        <f t="shared" si="3"/>
        <v>41328.000000000007</v>
      </c>
      <c r="M131" s="79"/>
    </row>
    <row r="132" spans="1:13" s="69" customFormat="1" ht="75">
      <c r="A132" s="73" t="s">
        <v>54</v>
      </c>
      <c r="B132" s="49" t="s">
        <v>208</v>
      </c>
      <c r="C132" s="49" t="s">
        <v>10</v>
      </c>
      <c r="D132" s="49" t="s">
        <v>477</v>
      </c>
      <c r="E132" s="49" t="s">
        <v>202</v>
      </c>
      <c r="F132" s="49" t="s">
        <v>64</v>
      </c>
      <c r="G132" s="49" t="s">
        <v>258</v>
      </c>
      <c r="H132" s="50" t="s">
        <v>9</v>
      </c>
      <c r="I132" s="51">
        <v>20</v>
      </c>
      <c r="J132" s="80">
        <v>56000</v>
      </c>
      <c r="K132" s="42">
        <f t="shared" si="2"/>
        <v>1120000</v>
      </c>
      <c r="L132" s="42">
        <f t="shared" si="3"/>
        <v>1254400.0000000002</v>
      </c>
      <c r="M132" s="79"/>
    </row>
    <row r="133" spans="1:13" s="69" customFormat="1" ht="75">
      <c r="A133" s="73" t="s">
        <v>54</v>
      </c>
      <c r="B133" s="49" t="s">
        <v>208</v>
      </c>
      <c r="C133" s="49" t="s">
        <v>10</v>
      </c>
      <c r="D133" s="49" t="s">
        <v>478</v>
      </c>
      <c r="E133" s="49" t="s">
        <v>202</v>
      </c>
      <c r="F133" s="49" t="s">
        <v>64</v>
      </c>
      <c r="G133" s="49" t="s">
        <v>258</v>
      </c>
      <c r="H133" s="50" t="s">
        <v>9</v>
      </c>
      <c r="I133" s="51">
        <v>100</v>
      </c>
      <c r="J133" s="80">
        <v>6500</v>
      </c>
      <c r="K133" s="42">
        <f t="shared" si="2"/>
        <v>650000</v>
      </c>
      <c r="L133" s="42">
        <f t="shared" si="3"/>
        <v>728000.00000000012</v>
      </c>
      <c r="M133" s="79"/>
    </row>
    <row r="134" spans="1:13" s="69" customFormat="1" ht="75">
      <c r="A134" s="73" t="s">
        <v>54</v>
      </c>
      <c r="B134" s="49" t="s">
        <v>208</v>
      </c>
      <c r="C134" s="49" t="s">
        <v>10</v>
      </c>
      <c r="D134" s="49" t="s">
        <v>479</v>
      </c>
      <c r="E134" s="49" t="s">
        <v>202</v>
      </c>
      <c r="F134" s="49" t="s">
        <v>64</v>
      </c>
      <c r="G134" s="49" t="s">
        <v>258</v>
      </c>
      <c r="H134" s="50" t="s">
        <v>9</v>
      </c>
      <c r="I134" s="51">
        <v>100</v>
      </c>
      <c r="J134" s="80">
        <v>5200</v>
      </c>
      <c r="K134" s="42">
        <f t="shared" si="2"/>
        <v>520000</v>
      </c>
      <c r="L134" s="42">
        <f t="shared" si="3"/>
        <v>582400</v>
      </c>
      <c r="M134" s="79"/>
    </row>
    <row r="135" spans="1:13" s="69" customFormat="1" ht="75">
      <c r="A135" s="73" t="s">
        <v>54</v>
      </c>
      <c r="B135" s="49" t="s">
        <v>208</v>
      </c>
      <c r="C135" s="49" t="s">
        <v>10</v>
      </c>
      <c r="D135" s="49" t="s">
        <v>480</v>
      </c>
      <c r="E135" s="49" t="s">
        <v>202</v>
      </c>
      <c r="F135" s="49" t="s">
        <v>64</v>
      </c>
      <c r="G135" s="49" t="s">
        <v>258</v>
      </c>
      <c r="H135" s="50" t="s">
        <v>9</v>
      </c>
      <c r="I135" s="51">
        <v>100</v>
      </c>
      <c r="J135" s="80">
        <v>3600</v>
      </c>
      <c r="K135" s="42">
        <f t="shared" si="2"/>
        <v>360000</v>
      </c>
      <c r="L135" s="42">
        <f t="shared" si="3"/>
        <v>403200.00000000006</v>
      </c>
      <c r="M135" s="79"/>
    </row>
    <row r="136" spans="1:13" s="69" customFormat="1" ht="75">
      <c r="A136" s="73" t="s">
        <v>54</v>
      </c>
      <c r="B136" s="49" t="s">
        <v>208</v>
      </c>
      <c r="C136" s="49" t="s">
        <v>10</v>
      </c>
      <c r="D136" s="49" t="s">
        <v>481</v>
      </c>
      <c r="E136" s="49" t="s">
        <v>202</v>
      </c>
      <c r="F136" s="49" t="s">
        <v>64</v>
      </c>
      <c r="G136" s="49" t="s">
        <v>258</v>
      </c>
      <c r="H136" s="50" t="s">
        <v>9</v>
      </c>
      <c r="I136" s="51">
        <v>15</v>
      </c>
      <c r="J136" s="80">
        <v>6300</v>
      </c>
      <c r="K136" s="42">
        <f t="shared" si="2"/>
        <v>94500</v>
      </c>
      <c r="L136" s="42">
        <f t="shared" si="3"/>
        <v>105840.00000000001</v>
      </c>
      <c r="M136" s="79"/>
    </row>
    <row r="137" spans="1:13" s="69" customFormat="1" ht="75">
      <c r="A137" s="73" t="s">
        <v>54</v>
      </c>
      <c r="B137" s="49" t="s">
        <v>208</v>
      </c>
      <c r="C137" s="49" t="s">
        <v>10</v>
      </c>
      <c r="D137" s="49" t="s">
        <v>482</v>
      </c>
      <c r="E137" s="49" t="s">
        <v>202</v>
      </c>
      <c r="F137" s="49" t="s">
        <v>64</v>
      </c>
      <c r="G137" s="49" t="s">
        <v>258</v>
      </c>
      <c r="H137" s="50" t="s">
        <v>9</v>
      </c>
      <c r="I137" s="51">
        <v>10</v>
      </c>
      <c r="J137" s="80">
        <v>900</v>
      </c>
      <c r="K137" s="42">
        <f t="shared" si="2"/>
        <v>9000</v>
      </c>
      <c r="L137" s="42">
        <f t="shared" si="3"/>
        <v>10080.000000000002</v>
      </c>
      <c r="M137" s="79"/>
    </row>
    <row r="138" spans="1:13" s="69" customFormat="1" ht="75">
      <c r="A138" s="73" t="s">
        <v>54</v>
      </c>
      <c r="B138" s="49" t="s">
        <v>208</v>
      </c>
      <c r="C138" s="49" t="s">
        <v>10</v>
      </c>
      <c r="D138" s="49" t="s">
        <v>483</v>
      </c>
      <c r="E138" s="49" t="s">
        <v>202</v>
      </c>
      <c r="F138" s="49" t="s">
        <v>64</v>
      </c>
      <c r="G138" s="49" t="s">
        <v>258</v>
      </c>
      <c r="H138" s="50" t="s">
        <v>9</v>
      </c>
      <c r="I138" s="51">
        <v>100</v>
      </c>
      <c r="J138" s="80">
        <v>650</v>
      </c>
      <c r="K138" s="42">
        <f t="shared" si="2"/>
        <v>65000</v>
      </c>
      <c r="L138" s="42">
        <f t="shared" si="3"/>
        <v>72800</v>
      </c>
      <c r="M138" s="79"/>
    </row>
    <row r="139" spans="1:13" s="69" customFormat="1" ht="75">
      <c r="A139" s="73" t="s">
        <v>54</v>
      </c>
      <c r="B139" s="49" t="s">
        <v>208</v>
      </c>
      <c r="C139" s="49" t="s">
        <v>10</v>
      </c>
      <c r="D139" s="49" t="s">
        <v>484</v>
      </c>
      <c r="E139" s="49" t="s">
        <v>202</v>
      </c>
      <c r="F139" s="49" t="s">
        <v>64</v>
      </c>
      <c r="G139" s="49" t="s">
        <v>258</v>
      </c>
      <c r="H139" s="50" t="s">
        <v>9</v>
      </c>
      <c r="I139" s="51">
        <v>100</v>
      </c>
      <c r="J139" s="80">
        <v>650</v>
      </c>
      <c r="K139" s="42">
        <f t="shared" si="2"/>
        <v>65000</v>
      </c>
      <c r="L139" s="42">
        <f t="shared" si="3"/>
        <v>72800</v>
      </c>
      <c r="M139" s="79"/>
    </row>
    <row r="140" spans="1:13" s="69" customFormat="1" ht="75">
      <c r="A140" s="73" t="s">
        <v>54</v>
      </c>
      <c r="B140" s="49" t="s">
        <v>208</v>
      </c>
      <c r="C140" s="49" t="s">
        <v>10</v>
      </c>
      <c r="D140" s="49" t="s">
        <v>485</v>
      </c>
      <c r="E140" s="49" t="s">
        <v>202</v>
      </c>
      <c r="F140" s="49" t="s">
        <v>64</v>
      </c>
      <c r="G140" s="49" t="s">
        <v>258</v>
      </c>
      <c r="H140" s="50" t="s">
        <v>9</v>
      </c>
      <c r="I140" s="51">
        <v>1</v>
      </c>
      <c r="J140" s="80">
        <v>65000</v>
      </c>
      <c r="K140" s="42">
        <f t="shared" si="2"/>
        <v>65000</v>
      </c>
      <c r="L140" s="42">
        <f t="shared" si="3"/>
        <v>72800</v>
      </c>
      <c r="M140" s="79"/>
    </row>
    <row r="141" spans="1:13" s="69" customFormat="1" ht="75">
      <c r="A141" s="73" t="s">
        <v>54</v>
      </c>
      <c r="B141" s="49" t="s">
        <v>208</v>
      </c>
      <c r="C141" s="49" t="s">
        <v>10</v>
      </c>
      <c r="D141" s="49" t="s">
        <v>486</v>
      </c>
      <c r="E141" s="49" t="s">
        <v>202</v>
      </c>
      <c r="F141" s="49" t="s">
        <v>64</v>
      </c>
      <c r="G141" s="49" t="s">
        <v>258</v>
      </c>
      <c r="H141" s="50" t="s">
        <v>9</v>
      </c>
      <c r="I141" s="51">
        <v>1</v>
      </c>
      <c r="J141" s="80">
        <v>96000</v>
      </c>
      <c r="K141" s="42">
        <f t="shared" si="2"/>
        <v>96000</v>
      </c>
      <c r="L141" s="42">
        <f t="shared" si="3"/>
        <v>107520.00000000001</v>
      </c>
      <c r="M141" s="79"/>
    </row>
    <row r="142" spans="1:13" s="69" customFormat="1" ht="75">
      <c r="A142" s="73" t="s">
        <v>54</v>
      </c>
      <c r="B142" s="49" t="s">
        <v>208</v>
      </c>
      <c r="C142" s="49" t="s">
        <v>10</v>
      </c>
      <c r="D142" s="49" t="s">
        <v>487</v>
      </c>
      <c r="E142" s="49" t="s">
        <v>202</v>
      </c>
      <c r="F142" s="49" t="s">
        <v>64</v>
      </c>
      <c r="G142" s="49" t="s">
        <v>258</v>
      </c>
      <c r="H142" s="50" t="s">
        <v>9</v>
      </c>
      <c r="I142" s="51">
        <v>30</v>
      </c>
      <c r="J142" s="80">
        <v>15200</v>
      </c>
      <c r="K142" s="42">
        <f t="shared" si="2"/>
        <v>456000</v>
      </c>
      <c r="L142" s="42">
        <f t="shared" si="3"/>
        <v>510720.00000000006</v>
      </c>
      <c r="M142" s="79"/>
    </row>
    <row r="143" spans="1:13" s="69" customFormat="1" ht="75">
      <c r="A143" s="73" t="s">
        <v>54</v>
      </c>
      <c r="B143" s="49" t="s">
        <v>208</v>
      </c>
      <c r="C143" s="49" t="s">
        <v>10</v>
      </c>
      <c r="D143" s="49" t="s">
        <v>488</v>
      </c>
      <c r="E143" s="49" t="s">
        <v>202</v>
      </c>
      <c r="F143" s="49" t="s">
        <v>64</v>
      </c>
      <c r="G143" s="49" t="s">
        <v>258</v>
      </c>
      <c r="H143" s="50" t="s">
        <v>9</v>
      </c>
      <c r="I143" s="51">
        <v>2</v>
      </c>
      <c r="J143" s="80">
        <v>25600</v>
      </c>
      <c r="K143" s="42">
        <f t="shared" si="2"/>
        <v>51200</v>
      </c>
      <c r="L143" s="42">
        <f t="shared" si="3"/>
        <v>57344.000000000007</v>
      </c>
      <c r="M143" s="79"/>
    </row>
    <row r="144" spans="1:13" s="69" customFormat="1" ht="75">
      <c r="A144" s="73" t="s">
        <v>54</v>
      </c>
      <c r="B144" s="49" t="s">
        <v>208</v>
      </c>
      <c r="C144" s="49" t="s">
        <v>10</v>
      </c>
      <c r="D144" s="49" t="s">
        <v>489</v>
      </c>
      <c r="E144" s="49" t="s">
        <v>202</v>
      </c>
      <c r="F144" s="49" t="s">
        <v>64</v>
      </c>
      <c r="G144" s="49" t="s">
        <v>258</v>
      </c>
      <c r="H144" s="50" t="s">
        <v>9</v>
      </c>
      <c r="I144" s="51">
        <v>3</v>
      </c>
      <c r="J144" s="80">
        <v>46000</v>
      </c>
      <c r="K144" s="42">
        <f t="shared" si="2"/>
        <v>138000</v>
      </c>
      <c r="L144" s="42">
        <f t="shared" si="3"/>
        <v>154560.00000000003</v>
      </c>
      <c r="M144" s="79"/>
    </row>
    <row r="145" spans="1:13" s="69" customFormat="1" ht="75">
      <c r="A145" s="73" t="s">
        <v>54</v>
      </c>
      <c r="B145" s="49" t="s">
        <v>208</v>
      </c>
      <c r="C145" s="49" t="s">
        <v>10</v>
      </c>
      <c r="D145" s="49" t="s">
        <v>490</v>
      </c>
      <c r="E145" s="49" t="s">
        <v>202</v>
      </c>
      <c r="F145" s="49" t="s">
        <v>64</v>
      </c>
      <c r="G145" s="49" t="s">
        <v>258</v>
      </c>
      <c r="H145" s="50" t="s">
        <v>9</v>
      </c>
      <c r="I145" s="51">
        <v>2</v>
      </c>
      <c r="J145" s="80">
        <v>57000</v>
      </c>
      <c r="K145" s="42">
        <f t="shared" si="2"/>
        <v>114000</v>
      </c>
      <c r="L145" s="42">
        <f t="shared" si="3"/>
        <v>127680.00000000001</v>
      </c>
      <c r="M145" s="79"/>
    </row>
    <row r="146" spans="1:13" s="69" customFormat="1">
      <c r="A146" s="124" t="s">
        <v>27</v>
      </c>
      <c r="B146" s="125"/>
      <c r="C146" s="125"/>
      <c r="D146" s="125"/>
      <c r="E146" s="125"/>
      <c r="F146" s="125"/>
      <c r="G146" s="125"/>
      <c r="H146" s="125"/>
      <c r="I146" s="125"/>
      <c r="J146" s="126"/>
      <c r="K146" s="81">
        <f>SUM(K19:K145)</f>
        <v>151509679.84999999</v>
      </c>
      <c r="L146" s="81">
        <f>SUM(L19:L145)</f>
        <v>169690841.43200004</v>
      </c>
      <c r="M146" s="49"/>
    </row>
    <row r="147" spans="1:13" s="69" customFormat="1" ht="19.5">
      <c r="A147" s="115" t="s">
        <v>80</v>
      </c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7"/>
    </row>
    <row r="148" spans="1:13" s="69" customFormat="1" ht="75">
      <c r="A148" s="102" t="s">
        <v>82</v>
      </c>
      <c r="B148" s="51" t="s">
        <v>208</v>
      </c>
      <c r="C148" s="153" t="s">
        <v>10</v>
      </c>
      <c r="D148" s="150" t="s">
        <v>83</v>
      </c>
      <c r="E148" s="49" t="s">
        <v>105</v>
      </c>
      <c r="F148" s="51" t="s">
        <v>77</v>
      </c>
      <c r="G148" s="49" t="s">
        <v>8</v>
      </c>
      <c r="H148" s="155" t="s">
        <v>189</v>
      </c>
      <c r="I148" s="156">
        <v>1</v>
      </c>
      <c r="J148" s="53">
        <v>2756000</v>
      </c>
      <c r="K148" s="42">
        <f t="shared" ref="K148:K150" si="4">J148*I148</f>
        <v>2756000</v>
      </c>
      <c r="L148" s="157">
        <f t="shared" ref="L148:L150" si="5">K148*1.12</f>
        <v>3086720.0000000005</v>
      </c>
      <c r="M148" s="75"/>
    </row>
    <row r="149" spans="1:13" s="69" customFormat="1" ht="56.25">
      <c r="A149" s="102" t="s">
        <v>82</v>
      </c>
      <c r="B149" s="49" t="s">
        <v>208</v>
      </c>
      <c r="C149" s="50" t="s">
        <v>10</v>
      </c>
      <c r="D149" s="70" t="s">
        <v>97</v>
      </c>
      <c r="E149" s="49" t="s">
        <v>105</v>
      </c>
      <c r="F149" s="51" t="s">
        <v>77</v>
      </c>
      <c r="G149" s="49" t="s">
        <v>21</v>
      </c>
      <c r="H149" s="103" t="s">
        <v>189</v>
      </c>
      <c r="I149" s="51">
        <v>1</v>
      </c>
      <c r="J149" s="104">
        <v>493100</v>
      </c>
      <c r="K149" s="42">
        <f t="shared" si="4"/>
        <v>493100</v>
      </c>
      <c r="L149" s="43">
        <f t="shared" si="5"/>
        <v>552272</v>
      </c>
      <c r="M149" s="105"/>
    </row>
    <row r="150" spans="1:13" s="69" customFormat="1" ht="69.75" customHeight="1">
      <c r="A150" s="102" t="s">
        <v>82</v>
      </c>
      <c r="B150" s="49" t="s">
        <v>208</v>
      </c>
      <c r="C150" s="50" t="s">
        <v>10</v>
      </c>
      <c r="D150" s="70" t="s">
        <v>97</v>
      </c>
      <c r="E150" s="49" t="s">
        <v>105</v>
      </c>
      <c r="F150" s="51" t="s">
        <v>7</v>
      </c>
      <c r="G150" s="49" t="s">
        <v>21</v>
      </c>
      <c r="H150" s="103" t="s">
        <v>189</v>
      </c>
      <c r="I150" s="51">
        <v>1</v>
      </c>
      <c r="J150" s="104">
        <v>2843900</v>
      </c>
      <c r="K150" s="42">
        <f t="shared" si="4"/>
        <v>2843900</v>
      </c>
      <c r="L150" s="43">
        <f t="shared" si="5"/>
        <v>3185168.0000000005</v>
      </c>
      <c r="M150" s="105"/>
    </row>
    <row r="151" spans="1:13" s="69" customFormat="1">
      <c r="A151" s="124" t="s">
        <v>84</v>
      </c>
      <c r="B151" s="125"/>
      <c r="C151" s="125"/>
      <c r="D151" s="125"/>
      <c r="E151" s="125"/>
      <c r="F151" s="125"/>
      <c r="G151" s="125"/>
      <c r="H151" s="125"/>
      <c r="I151" s="125"/>
      <c r="J151" s="126"/>
      <c r="K151" s="81">
        <f>SUM(K148:K150)</f>
        <v>6093000</v>
      </c>
      <c r="L151" s="3">
        <f>K151*1.12</f>
        <v>6824160.0000000009</v>
      </c>
      <c r="M151" s="49"/>
    </row>
    <row r="152" spans="1:13" s="69" customFormat="1" ht="20.25">
      <c r="A152" s="118" t="s">
        <v>81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20"/>
    </row>
    <row r="153" spans="1:13" s="69" customFormat="1" ht="56.25">
      <c r="A153" s="144" t="s">
        <v>33</v>
      </c>
      <c r="B153" s="70" t="s">
        <v>10</v>
      </c>
      <c r="C153" s="70" t="s">
        <v>10</v>
      </c>
      <c r="D153" s="70" t="s">
        <v>228</v>
      </c>
      <c r="E153" s="70" t="s">
        <v>208</v>
      </c>
      <c r="F153" s="70" t="s">
        <v>7</v>
      </c>
      <c r="G153" s="70" t="s">
        <v>366</v>
      </c>
      <c r="H153" s="70" t="s">
        <v>63</v>
      </c>
      <c r="I153" s="158">
        <f>'[328]на печать'!$D$16*1000</f>
        <v>2904581000</v>
      </c>
      <c r="J153" s="159">
        <f>'[328]на печать'!$E$16</f>
        <v>11.39</v>
      </c>
      <c r="K153" s="41">
        <f t="shared" ref="K153:K217" si="6">J153*I153</f>
        <v>33083177590</v>
      </c>
      <c r="L153" s="41">
        <f t="shared" ref="L153:L217" si="7">K153*1.12</f>
        <v>37053158900.800003</v>
      </c>
      <c r="M153" s="160"/>
    </row>
    <row r="154" spans="1:13" s="69" customFormat="1" ht="56.25">
      <c r="A154" s="144" t="s">
        <v>33</v>
      </c>
      <c r="B154" s="70" t="s">
        <v>10</v>
      </c>
      <c r="C154" s="70" t="s">
        <v>10</v>
      </c>
      <c r="D154" s="70" t="s">
        <v>228</v>
      </c>
      <c r="E154" s="70" t="s">
        <v>230</v>
      </c>
      <c r="F154" s="70" t="s">
        <v>7</v>
      </c>
      <c r="G154" s="70" t="s">
        <v>370</v>
      </c>
      <c r="H154" s="70" t="s">
        <v>63</v>
      </c>
      <c r="I154" s="158">
        <f>'[328]на печать'!$D$18*1000</f>
        <v>713301000</v>
      </c>
      <c r="J154" s="161">
        <f>'[328]на печать'!$E$18</f>
        <v>0.75481279992597794</v>
      </c>
      <c r="K154" s="41">
        <f t="shared" si="6"/>
        <v>538408725</v>
      </c>
      <c r="L154" s="41">
        <f t="shared" si="7"/>
        <v>603017772</v>
      </c>
      <c r="M154" s="101"/>
    </row>
    <row r="155" spans="1:13" s="69" customFormat="1" ht="56.25">
      <c r="A155" s="144" t="s">
        <v>33</v>
      </c>
      <c r="B155" s="70" t="s">
        <v>10</v>
      </c>
      <c r="C155" s="70" t="s">
        <v>10</v>
      </c>
      <c r="D155" s="70" t="s">
        <v>228</v>
      </c>
      <c r="E155" s="70" t="s">
        <v>231</v>
      </c>
      <c r="F155" s="70" t="s">
        <v>7</v>
      </c>
      <c r="G155" s="70" t="s">
        <v>371</v>
      </c>
      <c r="H155" s="70" t="s">
        <v>63</v>
      </c>
      <c r="I155" s="158">
        <f>'[328]на печать'!$D$19*1000</f>
        <v>17897000</v>
      </c>
      <c r="J155" s="159">
        <f>'[328]на печать'!$E$19</f>
        <v>0.27400000000000002</v>
      </c>
      <c r="K155" s="41">
        <f t="shared" si="6"/>
        <v>4903778</v>
      </c>
      <c r="L155" s="41">
        <f t="shared" si="7"/>
        <v>5492231.3600000003</v>
      </c>
      <c r="M155" s="101"/>
    </row>
    <row r="156" spans="1:13" s="69" customFormat="1" ht="56.25">
      <c r="A156" s="144" t="s">
        <v>33</v>
      </c>
      <c r="B156" s="70" t="s">
        <v>10</v>
      </c>
      <c r="C156" s="70" t="s">
        <v>10</v>
      </c>
      <c r="D156" s="70" t="s">
        <v>228</v>
      </c>
      <c r="E156" s="70" t="s">
        <v>372</v>
      </c>
      <c r="F156" s="70" t="s">
        <v>7</v>
      </c>
      <c r="G156" s="70" t="s">
        <v>371</v>
      </c>
      <c r="H156" s="70" t="s">
        <v>63</v>
      </c>
      <c r="I156" s="158">
        <f>'[328]на печать'!$D$20*1000</f>
        <v>4160000</v>
      </c>
      <c r="J156" s="162">
        <f>'[328]на печать'!$E$20</f>
        <v>2.0099999999999998</v>
      </c>
      <c r="K156" s="41">
        <f t="shared" si="6"/>
        <v>8361599.9999999991</v>
      </c>
      <c r="L156" s="41">
        <f t="shared" si="7"/>
        <v>9364992</v>
      </c>
      <c r="M156" s="101"/>
    </row>
    <row r="157" spans="1:13" s="69" customFormat="1" ht="75">
      <c r="A157" s="144" t="s">
        <v>33</v>
      </c>
      <c r="B157" s="70" t="s">
        <v>10</v>
      </c>
      <c r="C157" s="70" t="s">
        <v>10</v>
      </c>
      <c r="D157" s="70" t="s">
        <v>228</v>
      </c>
      <c r="E157" s="70" t="s">
        <v>232</v>
      </c>
      <c r="F157" s="70" t="s">
        <v>7</v>
      </c>
      <c r="G157" s="70" t="s">
        <v>366</v>
      </c>
      <c r="H157" s="70" t="s">
        <v>63</v>
      </c>
      <c r="I157" s="158">
        <f>'[328]на печать'!$D$21*1000</f>
        <v>25372000</v>
      </c>
      <c r="J157" s="159">
        <f>'[328]на печать'!$E$21</f>
        <v>2.46</v>
      </c>
      <c r="K157" s="41">
        <f t="shared" si="6"/>
        <v>62415120</v>
      </c>
      <c r="L157" s="41">
        <f t="shared" si="7"/>
        <v>69904934.400000006</v>
      </c>
      <c r="M157" s="101"/>
    </row>
    <row r="158" spans="1:13" s="69" customFormat="1" ht="93.75">
      <c r="A158" s="144" t="s">
        <v>33</v>
      </c>
      <c r="B158" s="70" t="s">
        <v>10</v>
      </c>
      <c r="C158" s="70" t="s">
        <v>10</v>
      </c>
      <c r="D158" s="70" t="s">
        <v>228</v>
      </c>
      <c r="E158" s="70" t="s">
        <v>233</v>
      </c>
      <c r="F158" s="70" t="s">
        <v>7</v>
      </c>
      <c r="G158" s="70" t="s">
        <v>371</v>
      </c>
      <c r="H158" s="70" t="s">
        <v>63</v>
      </c>
      <c r="I158" s="158">
        <f>'[328]на печать'!$D$22*1000</f>
        <v>3942000</v>
      </c>
      <c r="J158" s="159">
        <f>'[328]на печать'!$E$22</f>
        <v>2.46</v>
      </c>
      <c r="K158" s="41">
        <f t="shared" si="6"/>
        <v>9697320</v>
      </c>
      <c r="L158" s="41">
        <f t="shared" si="7"/>
        <v>10860998.4</v>
      </c>
      <c r="M158" s="101"/>
    </row>
    <row r="159" spans="1:13" s="69" customFormat="1" ht="56.25">
      <c r="A159" s="144" t="s">
        <v>33</v>
      </c>
      <c r="B159" s="70" t="s">
        <v>10</v>
      </c>
      <c r="C159" s="70" t="s">
        <v>10</v>
      </c>
      <c r="D159" s="70" t="s">
        <v>228</v>
      </c>
      <c r="E159" s="70" t="s">
        <v>234</v>
      </c>
      <c r="F159" s="70" t="s">
        <v>7</v>
      </c>
      <c r="G159" s="70" t="s">
        <v>366</v>
      </c>
      <c r="H159" s="70" t="s">
        <v>63</v>
      </c>
      <c r="I159" s="158">
        <f>'[328]на печать'!$D$23*1000</f>
        <v>27368000</v>
      </c>
      <c r="J159" s="159">
        <f>'[328]на печать'!$E$23</f>
        <v>1.69</v>
      </c>
      <c r="K159" s="41">
        <f t="shared" si="6"/>
        <v>46251920</v>
      </c>
      <c r="L159" s="41">
        <f t="shared" si="7"/>
        <v>51802150.400000006</v>
      </c>
      <c r="M159" s="101"/>
    </row>
    <row r="160" spans="1:13" s="69" customFormat="1" ht="56.25">
      <c r="A160" s="144" t="s">
        <v>33</v>
      </c>
      <c r="B160" s="70" t="s">
        <v>10</v>
      </c>
      <c r="C160" s="70" t="s">
        <v>10</v>
      </c>
      <c r="D160" s="70" t="s">
        <v>228</v>
      </c>
      <c r="E160" s="70" t="s">
        <v>235</v>
      </c>
      <c r="F160" s="70" t="s">
        <v>7</v>
      </c>
      <c r="G160" s="70" t="s">
        <v>370</v>
      </c>
      <c r="H160" s="70" t="s">
        <v>63</v>
      </c>
      <c r="I160" s="158">
        <f>'[328]на печать'!$D$24*1000</f>
        <v>6914000</v>
      </c>
      <c r="J160" s="162">
        <f>'[328]на печать'!$E$24</f>
        <v>1.02</v>
      </c>
      <c r="K160" s="41">
        <f t="shared" si="6"/>
        <v>7052280</v>
      </c>
      <c r="L160" s="41">
        <f t="shared" si="7"/>
        <v>7898553.6000000006</v>
      </c>
      <c r="M160" s="101"/>
    </row>
    <row r="161" spans="1:13" s="69" customFormat="1" ht="56.25">
      <c r="A161" s="144" t="s">
        <v>33</v>
      </c>
      <c r="B161" s="70" t="s">
        <v>10</v>
      </c>
      <c r="C161" s="70" t="s">
        <v>10</v>
      </c>
      <c r="D161" s="70" t="s">
        <v>228</v>
      </c>
      <c r="E161" s="70" t="s">
        <v>236</v>
      </c>
      <c r="F161" s="70" t="s">
        <v>7</v>
      </c>
      <c r="G161" s="70" t="s">
        <v>370</v>
      </c>
      <c r="H161" s="70" t="s">
        <v>63</v>
      </c>
      <c r="I161" s="158">
        <f>'[328]на печать'!$D$25*1000</f>
        <v>7100000</v>
      </c>
      <c r="J161" s="159">
        <f>'[328]на печать'!$E$25</f>
        <v>2.31</v>
      </c>
      <c r="K161" s="41">
        <f t="shared" si="6"/>
        <v>16401000</v>
      </c>
      <c r="L161" s="41">
        <f t="shared" si="7"/>
        <v>18369120</v>
      </c>
      <c r="M161" s="101"/>
    </row>
    <row r="162" spans="1:13" s="69" customFormat="1" ht="56.25">
      <c r="A162" s="144" t="s">
        <v>33</v>
      </c>
      <c r="B162" s="70" t="s">
        <v>10</v>
      </c>
      <c r="C162" s="70" t="s">
        <v>10</v>
      </c>
      <c r="D162" s="70" t="s">
        <v>228</v>
      </c>
      <c r="E162" s="70" t="s">
        <v>237</v>
      </c>
      <c r="F162" s="70" t="s">
        <v>7</v>
      </c>
      <c r="G162" s="70" t="s">
        <v>366</v>
      </c>
      <c r="H162" s="70" t="s">
        <v>63</v>
      </c>
      <c r="I162" s="158">
        <f>'[328]на печать'!$D$26*1000</f>
        <v>10854000</v>
      </c>
      <c r="J162" s="159">
        <f>'[328]на печать'!$E$26</f>
        <v>0.63300000000000001</v>
      </c>
      <c r="K162" s="41">
        <f t="shared" si="6"/>
        <v>6870582</v>
      </c>
      <c r="L162" s="41">
        <f t="shared" si="7"/>
        <v>7695051.8400000008</v>
      </c>
      <c r="M162" s="101"/>
    </row>
    <row r="163" spans="1:13" s="69" customFormat="1" ht="56.25">
      <c r="A163" s="144" t="s">
        <v>33</v>
      </c>
      <c r="B163" s="70" t="s">
        <v>10</v>
      </c>
      <c r="C163" s="70" t="s">
        <v>10</v>
      </c>
      <c r="D163" s="70" t="s">
        <v>228</v>
      </c>
      <c r="E163" s="70" t="s">
        <v>238</v>
      </c>
      <c r="F163" s="70" t="s">
        <v>7</v>
      </c>
      <c r="G163" s="70" t="s">
        <v>370</v>
      </c>
      <c r="H163" s="70" t="s">
        <v>63</v>
      </c>
      <c r="I163" s="158">
        <f>'[328]на печать'!$D$27*1000</f>
        <v>41707000</v>
      </c>
      <c r="J163" s="162">
        <f>'[328]на печать'!$E$27</f>
        <v>0.37</v>
      </c>
      <c r="K163" s="41">
        <f t="shared" si="6"/>
        <v>15431590</v>
      </c>
      <c r="L163" s="41">
        <f t="shared" si="7"/>
        <v>17283380.800000001</v>
      </c>
      <c r="M163" s="101"/>
    </row>
    <row r="164" spans="1:13" s="69" customFormat="1" ht="56.25">
      <c r="A164" s="144" t="s">
        <v>33</v>
      </c>
      <c r="B164" s="70" t="s">
        <v>10</v>
      </c>
      <c r="C164" s="70" t="s">
        <v>10</v>
      </c>
      <c r="D164" s="70" t="s">
        <v>228</v>
      </c>
      <c r="E164" s="70" t="s">
        <v>239</v>
      </c>
      <c r="F164" s="70" t="s">
        <v>7</v>
      </c>
      <c r="G164" s="70" t="s">
        <v>370</v>
      </c>
      <c r="H164" s="70" t="s">
        <v>63</v>
      </c>
      <c r="I164" s="158">
        <f>'[328]на печать'!$D$29*1000</f>
        <v>244729</v>
      </c>
      <c r="J164" s="159">
        <f>'[328]на печать'!$E$29</f>
        <v>1.952</v>
      </c>
      <c r="K164" s="41">
        <f t="shared" si="6"/>
        <v>477711.00799999997</v>
      </c>
      <c r="L164" s="41">
        <f t="shared" si="7"/>
        <v>535036.32896000007</v>
      </c>
      <c r="M164" s="101"/>
    </row>
    <row r="165" spans="1:13" s="69" customFormat="1" ht="56.25">
      <c r="A165" s="144" t="s">
        <v>33</v>
      </c>
      <c r="B165" s="70" t="s">
        <v>10</v>
      </c>
      <c r="C165" s="70" t="s">
        <v>10</v>
      </c>
      <c r="D165" s="70" t="s">
        <v>228</v>
      </c>
      <c r="E165" s="70" t="s">
        <v>495</v>
      </c>
      <c r="F165" s="70" t="s">
        <v>7</v>
      </c>
      <c r="G165" s="70" t="s">
        <v>370</v>
      </c>
      <c r="H165" s="70" t="s">
        <v>63</v>
      </c>
      <c r="I165" s="158">
        <f>'[328]на печать'!$D$30*1000</f>
        <v>64580000</v>
      </c>
      <c r="J165" s="159">
        <f>'[328]на печать'!$E$30</f>
        <v>0.17</v>
      </c>
      <c r="K165" s="41">
        <f t="shared" ref="K165" si="8">J165*I165</f>
        <v>10978600</v>
      </c>
      <c r="L165" s="41">
        <f t="shared" si="7"/>
        <v>12296032.000000002</v>
      </c>
      <c r="M165" s="101"/>
    </row>
    <row r="166" spans="1:13" s="69" customFormat="1" ht="93.75">
      <c r="A166" s="144" t="s">
        <v>33</v>
      </c>
      <c r="B166" s="70" t="s">
        <v>10</v>
      </c>
      <c r="C166" s="70" t="s">
        <v>10</v>
      </c>
      <c r="D166" s="70" t="s">
        <v>228</v>
      </c>
      <c r="E166" s="70" t="s">
        <v>240</v>
      </c>
      <c r="F166" s="70" t="s">
        <v>7</v>
      </c>
      <c r="G166" s="70" t="s">
        <v>371</v>
      </c>
      <c r="H166" s="70" t="s">
        <v>63</v>
      </c>
      <c r="I166" s="158">
        <f>'[328]на печать'!$D$28*1000</f>
        <v>1000000</v>
      </c>
      <c r="J166" s="162">
        <f>'[328]на печать'!$E$28</f>
        <v>2.9129999999999998</v>
      </c>
      <c r="K166" s="41">
        <f t="shared" si="6"/>
        <v>2913000</v>
      </c>
      <c r="L166" s="41">
        <f t="shared" si="7"/>
        <v>3262560.0000000005</v>
      </c>
      <c r="M166" s="101"/>
    </row>
    <row r="167" spans="1:13" s="69" customFormat="1" ht="56.25">
      <c r="A167" s="144" t="s">
        <v>33</v>
      </c>
      <c r="B167" s="70" t="s">
        <v>10</v>
      </c>
      <c r="C167" s="70" t="s">
        <v>10</v>
      </c>
      <c r="D167" s="70" t="s">
        <v>373</v>
      </c>
      <c r="E167" s="70" t="s">
        <v>229</v>
      </c>
      <c r="F167" s="70" t="s">
        <v>7</v>
      </c>
      <c r="G167" s="70" t="s">
        <v>366</v>
      </c>
      <c r="H167" s="70" t="s">
        <v>63</v>
      </c>
      <c r="I167" s="158">
        <f>'[328]на печать'!$D$17*1000</f>
        <v>2963108000</v>
      </c>
      <c r="J167" s="162">
        <f>'[328]на печать'!$E$17</f>
        <v>1.959166346619833</v>
      </c>
      <c r="K167" s="41">
        <f t="shared" si="6"/>
        <v>5805221475</v>
      </c>
      <c r="L167" s="41">
        <f t="shared" si="7"/>
        <v>6501848052.000001</v>
      </c>
      <c r="M167" s="101"/>
    </row>
    <row r="168" spans="1:13" s="69" customFormat="1" ht="56.25">
      <c r="A168" s="144" t="s">
        <v>33</v>
      </c>
      <c r="B168" s="70" t="s">
        <v>10</v>
      </c>
      <c r="C168" s="70" t="s">
        <v>10</v>
      </c>
      <c r="D168" s="70" t="s">
        <v>241</v>
      </c>
      <c r="E168" s="70" t="s">
        <v>242</v>
      </c>
      <c r="F168" s="70" t="s">
        <v>7</v>
      </c>
      <c r="G168" s="70" t="s">
        <v>366</v>
      </c>
      <c r="H168" s="70" t="s">
        <v>63</v>
      </c>
      <c r="I168" s="158">
        <f>'[328]на печать'!$D$31*1000</f>
        <v>2963108000</v>
      </c>
      <c r="J168" s="162">
        <f>'[328]на печать'!$E$31</f>
        <v>6.1096023499649689E-2</v>
      </c>
      <c r="K168" s="41">
        <f t="shared" si="6"/>
        <v>181034116</v>
      </c>
      <c r="L168" s="41">
        <f t="shared" si="7"/>
        <v>202758209.92000002</v>
      </c>
      <c r="M168" s="101"/>
    </row>
    <row r="169" spans="1:13" s="69" customFormat="1" ht="56.25">
      <c r="A169" s="144" t="s">
        <v>33</v>
      </c>
      <c r="B169" s="70" t="s">
        <v>10</v>
      </c>
      <c r="C169" s="70" t="s">
        <v>10</v>
      </c>
      <c r="D169" s="70" t="s">
        <v>243</v>
      </c>
      <c r="E169" s="70" t="s">
        <v>244</v>
      </c>
      <c r="F169" s="70" t="s">
        <v>7</v>
      </c>
      <c r="G169" s="70" t="s">
        <v>366</v>
      </c>
      <c r="H169" s="70" t="s">
        <v>245</v>
      </c>
      <c r="I169" s="158">
        <f>'[328]на печать'!$D$32*1000</f>
        <v>4610.2999999999993</v>
      </c>
      <c r="J169" s="159">
        <f>'[328]на печать'!$E$32</f>
        <v>1195963</v>
      </c>
      <c r="K169" s="41">
        <f t="shared" si="6"/>
        <v>5513748218.8999987</v>
      </c>
      <c r="L169" s="41">
        <f t="shared" si="7"/>
        <v>6175398005.1679993</v>
      </c>
      <c r="M169" s="101"/>
    </row>
    <row r="170" spans="1:13" s="69" customFormat="1" ht="75">
      <c r="A170" s="163" t="s">
        <v>33</v>
      </c>
      <c r="B170" s="49" t="s">
        <v>10</v>
      </c>
      <c r="C170" s="49" t="s">
        <v>10</v>
      </c>
      <c r="D170" s="49" t="s">
        <v>399</v>
      </c>
      <c r="E170" s="49" t="s">
        <v>202</v>
      </c>
      <c r="F170" s="49" t="s">
        <v>7</v>
      </c>
      <c r="G170" s="49" t="s">
        <v>21</v>
      </c>
      <c r="H170" s="52" t="s">
        <v>98</v>
      </c>
      <c r="I170" s="52">
        <v>1</v>
      </c>
      <c r="J170" s="42">
        <v>159200</v>
      </c>
      <c r="K170" s="41">
        <f t="shared" si="6"/>
        <v>159200</v>
      </c>
      <c r="L170" s="42">
        <f t="shared" si="7"/>
        <v>178304.00000000003</v>
      </c>
      <c r="M170" s="101"/>
    </row>
    <row r="171" spans="1:13" s="69" customFormat="1" ht="56.25">
      <c r="A171" s="163" t="s">
        <v>33</v>
      </c>
      <c r="B171" s="49" t="s">
        <v>10</v>
      </c>
      <c r="C171" s="49" t="s">
        <v>10</v>
      </c>
      <c r="D171" s="49" t="s">
        <v>398</v>
      </c>
      <c r="E171" s="49" t="s">
        <v>202</v>
      </c>
      <c r="F171" s="49" t="s">
        <v>7</v>
      </c>
      <c r="G171" s="49" t="s">
        <v>257</v>
      </c>
      <c r="H171" s="52" t="s">
        <v>98</v>
      </c>
      <c r="I171" s="52">
        <v>1</v>
      </c>
      <c r="J171" s="42">
        <v>123214.29</v>
      </c>
      <c r="K171" s="41">
        <f t="shared" si="6"/>
        <v>123214.29</v>
      </c>
      <c r="L171" s="42">
        <f t="shared" si="7"/>
        <v>138000.0048</v>
      </c>
      <c r="M171" s="101"/>
    </row>
    <row r="172" spans="1:13" s="69" customFormat="1" ht="56.25">
      <c r="A172" s="163" t="s">
        <v>33</v>
      </c>
      <c r="B172" s="50" t="s">
        <v>10</v>
      </c>
      <c r="C172" s="50" t="s">
        <v>10</v>
      </c>
      <c r="D172" s="150" t="s">
        <v>79</v>
      </c>
      <c r="E172" s="49" t="s">
        <v>202</v>
      </c>
      <c r="F172" s="49" t="s">
        <v>7</v>
      </c>
      <c r="G172" s="49" t="s">
        <v>257</v>
      </c>
      <c r="H172" s="52" t="s">
        <v>98</v>
      </c>
      <c r="I172" s="52">
        <v>1</v>
      </c>
      <c r="J172" s="71">
        <v>3000000</v>
      </c>
      <c r="K172" s="41">
        <f t="shared" si="6"/>
        <v>3000000</v>
      </c>
      <c r="L172" s="71">
        <f t="shared" si="7"/>
        <v>3360000.0000000005</v>
      </c>
      <c r="M172" s="105"/>
    </row>
    <row r="173" spans="1:13" s="69" customFormat="1" ht="56.25">
      <c r="A173" s="73" t="s">
        <v>33</v>
      </c>
      <c r="B173" s="153" t="s">
        <v>208</v>
      </c>
      <c r="C173" s="49" t="s">
        <v>10</v>
      </c>
      <c r="D173" s="49" t="s">
        <v>42</v>
      </c>
      <c r="E173" s="49" t="s">
        <v>202</v>
      </c>
      <c r="F173" s="49" t="s">
        <v>64</v>
      </c>
      <c r="G173" s="49" t="s">
        <v>257</v>
      </c>
      <c r="H173" s="52" t="s">
        <v>98</v>
      </c>
      <c r="I173" s="52">
        <v>1</v>
      </c>
      <c r="J173" s="71">
        <v>18600000</v>
      </c>
      <c r="K173" s="41">
        <f t="shared" si="6"/>
        <v>18600000</v>
      </c>
      <c r="L173" s="71">
        <f t="shared" si="7"/>
        <v>20832000.000000004</v>
      </c>
      <c r="M173" s="72"/>
    </row>
    <row r="174" spans="1:13" s="69" customFormat="1" ht="103.5" customHeight="1">
      <c r="A174" s="73" t="s">
        <v>33</v>
      </c>
      <c r="B174" s="49" t="s">
        <v>10</v>
      </c>
      <c r="C174" s="49" t="s">
        <v>10</v>
      </c>
      <c r="D174" s="49" t="s">
        <v>50</v>
      </c>
      <c r="E174" s="49" t="s">
        <v>51</v>
      </c>
      <c r="F174" s="164" t="s">
        <v>7</v>
      </c>
      <c r="G174" s="49" t="s">
        <v>257</v>
      </c>
      <c r="H174" s="51" t="s">
        <v>98</v>
      </c>
      <c r="I174" s="52">
        <v>1</v>
      </c>
      <c r="J174" s="71">
        <v>1590000</v>
      </c>
      <c r="K174" s="41">
        <f t="shared" si="6"/>
        <v>1590000</v>
      </c>
      <c r="L174" s="71">
        <f t="shared" si="7"/>
        <v>1780800.0000000002</v>
      </c>
      <c r="M174" s="72"/>
    </row>
    <row r="175" spans="1:13" s="69" customFormat="1" ht="75">
      <c r="A175" s="73" t="s">
        <v>33</v>
      </c>
      <c r="B175" s="49" t="s">
        <v>10</v>
      </c>
      <c r="C175" s="49" t="s">
        <v>10</v>
      </c>
      <c r="D175" s="49" t="s">
        <v>217</v>
      </c>
      <c r="E175" s="49" t="s">
        <v>202</v>
      </c>
      <c r="F175" s="49" t="s">
        <v>7</v>
      </c>
      <c r="G175" s="49" t="s">
        <v>258</v>
      </c>
      <c r="H175" s="51" t="s">
        <v>98</v>
      </c>
      <c r="I175" s="51">
        <v>1</v>
      </c>
      <c r="J175" s="43">
        <v>1996843</v>
      </c>
      <c r="K175" s="41">
        <f t="shared" si="6"/>
        <v>1996843</v>
      </c>
      <c r="L175" s="71">
        <f t="shared" si="7"/>
        <v>2236464.16</v>
      </c>
      <c r="M175" s="72"/>
    </row>
    <row r="176" spans="1:13" s="69" customFormat="1" ht="95.25" customHeight="1">
      <c r="A176" s="73" t="s">
        <v>33</v>
      </c>
      <c r="B176" s="49" t="s">
        <v>10</v>
      </c>
      <c r="C176" s="49" t="s">
        <v>10</v>
      </c>
      <c r="D176" s="49" t="s">
        <v>217</v>
      </c>
      <c r="E176" s="49" t="s">
        <v>202</v>
      </c>
      <c r="F176" s="49" t="s">
        <v>7</v>
      </c>
      <c r="G176" s="49" t="s">
        <v>258</v>
      </c>
      <c r="H176" s="51" t="s">
        <v>98</v>
      </c>
      <c r="I176" s="51">
        <v>1</v>
      </c>
      <c r="J176" s="43">
        <v>1327157</v>
      </c>
      <c r="K176" s="41">
        <f t="shared" si="6"/>
        <v>1327157</v>
      </c>
      <c r="L176" s="71">
        <f t="shared" si="7"/>
        <v>1486415.84</v>
      </c>
      <c r="M176" s="72"/>
    </row>
    <row r="177" spans="1:13" s="69" customFormat="1" ht="75">
      <c r="A177" s="73" t="s">
        <v>33</v>
      </c>
      <c r="B177" s="153" t="s">
        <v>208</v>
      </c>
      <c r="C177" s="49" t="s">
        <v>10</v>
      </c>
      <c r="D177" s="165" t="s">
        <v>100</v>
      </c>
      <c r="E177" s="49" t="s">
        <v>202</v>
      </c>
      <c r="F177" s="153" t="s">
        <v>77</v>
      </c>
      <c r="G177" s="49" t="s">
        <v>257</v>
      </c>
      <c r="H177" s="156" t="s">
        <v>98</v>
      </c>
      <c r="I177" s="156">
        <v>1</v>
      </c>
      <c r="J177" s="43">
        <v>7500000</v>
      </c>
      <c r="K177" s="41">
        <f t="shared" si="6"/>
        <v>7500000</v>
      </c>
      <c r="L177" s="71">
        <f t="shared" si="7"/>
        <v>8400000</v>
      </c>
      <c r="M177" s="166"/>
    </row>
    <row r="178" spans="1:13" s="69" customFormat="1" ht="112.5">
      <c r="A178" s="73" t="s">
        <v>33</v>
      </c>
      <c r="B178" s="49" t="s">
        <v>10</v>
      </c>
      <c r="C178" s="49" t="s">
        <v>10</v>
      </c>
      <c r="D178" s="49" t="s">
        <v>102</v>
      </c>
      <c r="E178" s="49" t="s">
        <v>103</v>
      </c>
      <c r="F178" s="49" t="s">
        <v>7</v>
      </c>
      <c r="G178" s="49" t="s">
        <v>258</v>
      </c>
      <c r="H178" s="156" t="s">
        <v>98</v>
      </c>
      <c r="I178" s="156">
        <v>1</v>
      </c>
      <c r="J178" s="157">
        <v>26650</v>
      </c>
      <c r="K178" s="41">
        <f t="shared" si="6"/>
        <v>26650</v>
      </c>
      <c r="L178" s="71">
        <f t="shared" si="7"/>
        <v>29848.000000000004</v>
      </c>
      <c r="M178" s="72"/>
    </row>
    <row r="179" spans="1:13" s="69" customFormat="1" ht="75">
      <c r="A179" s="73" t="s">
        <v>33</v>
      </c>
      <c r="B179" s="49" t="s">
        <v>10</v>
      </c>
      <c r="C179" s="49" t="s">
        <v>10</v>
      </c>
      <c r="D179" s="165" t="s">
        <v>101</v>
      </c>
      <c r="E179" s="49" t="s">
        <v>202</v>
      </c>
      <c r="F179" s="153" t="s">
        <v>7</v>
      </c>
      <c r="G179" s="49" t="s">
        <v>258</v>
      </c>
      <c r="H179" s="156" t="s">
        <v>98</v>
      </c>
      <c r="I179" s="156">
        <v>1</v>
      </c>
      <c r="J179" s="157">
        <v>410357.14</v>
      </c>
      <c r="K179" s="41">
        <f t="shared" si="6"/>
        <v>410357.14</v>
      </c>
      <c r="L179" s="71">
        <f t="shared" si="7"/>
        <v>459599.99680000008</v>
      </c>
      <c r="M179" s="166"/>
    </row>
    <row r="180" spans="1:13" s="69" customFormat="1" ht="75">
      <c r="A180" s="73" t="s">
        <v>33</v>
      </c>
      <c r="B180" s="49" t="s">
        <v>10</v>
      </c>
      <c r="C180" s="49" t="s">
        <v>10</v>
      </c>
      <c r="D180" s="165" t="s">
        <v>92</v>
      </c>
      <c r="E180" s="49" t="s">
        <v>202</v>
      </c>
      <c r="F180" s="153" t="s">
        <v>7</v>
      </c>
      <c r="G180" s="49" t="s">
        <v>258</v>
      </c>
      <c r="H180" s="156" t="s">
        <v>98</v>
      </c>
      <c r="I180" s="156">
        <v>1</v>
      </c>
      <c r="J180" s="157">
        <v>337500</v>
      </c>
      <c r="K180" s="41">
        <f t="shared" si="6"/>
        <v>337500</v>
      </c>
      <c r="L180" s="71">
        <f t="shared" si="7"/>
        <v>378000.00000000006</v>
      </c>
      <c r="M180" s="166"/>
    </row>
    <row r="181" spans="1:13" s="69" customFormat="1" ht="75">
      <c r="A181" s="73" t="s">
        <v>33</v>
      </c>
      <c r="B181" s="49" t="s">
        <v>10</v>
      </c>
      <c r="C181" s="49" t="s">
        <v>10</v>
      </c>
      <c r="D181" s="49" t="s">
        <v>34</v>
      </c>
      <c r="E181" s="49" t="s">
        <v>218</v>
      </c>
      <c r="F181" s="49" t="s">
        <v>7</v>
      </c>
      <c r="G181" s="49" t="s">
        <v>258</v>
      </c>
      <c r="H181" s="51" t="s">
        <v>98</v>
      </c>
      <c r="I181" s="52">
        <v>1</v>
      </c>
      <c r="J181" s="167">
        <v>509083.3</v>
      </c>
      <c r="K181" s="41">
        <f t="shared" si="6"/>
        <v>509083.3</v>
      </c>
      <c r="L181" s="71">
        <f t="shared" si="7"/>
        <v>570173.29600000009</v>
      </c>
      <c r="M181" s="166"/>
    </row>
    <row r="182" spans="1:13" s="69" customFormat="1" ht="75">
      <c r="A182" s="73" t="s">
        <v>33</v>
      </c>
      <c r="B182" s="153" t="s">
        <v>10</v>
      </c>
      <c r="C182" s="49" t="s">
        <v>10</v>
      </c>
      <c r="D182" s="49" t="s">
        <v>34</v>
      </c>
      <c r="E182" s="49" t="s">
        <v>35</v>
      </c>
      <c r="F182" s="49" t="s">
        <v>7</v>
      </c>
      <c r="G182" s="49" t="s">
        <v>258</v>
      </c>
      <c r="H182" s="51" t="s">
        <v>98</v>
      </c>
      <c r="I182" s="52">
        <v>1</v>
      </c>
      <c r="J182" s="167">
        <v>1392432.25</v>
      </c>
      <c r="K182" s="41">
        <f t="shared" si="6"/>
        <v>1392432.25</v>
      </c>
      <c r="L182" s="71">
        <f t="shared" si="7"/>
        <v>1559524.12</v>
      </c>
      <c r="M182" s="166"/>
    </row>
    <row r="183" spans="1:13" s="69" customFormat="1" ht="75">
      <c r="A183" s="73" t="s">
        <v>33</v>
      </c>
      <c r="B183" s="49" t="s">
        <v>10</v>
      </c>
      <c r="C183" s="49" t="s">
        <v>10</v>
      </c>
      <c r="D183" s="49" t="s">
        <v>36</v>
      </c>
      <c r="E183" s="49" t="s">
        <v>219</v>
      </c>
      <c r="F183" s="49" t="s">
        <v>7</v>
      </c>
      <c r="G183" s="49" t="s">
        <v>258</v>
      </c>
      <c r="H183" s="51" t="s">
        <v>98</v>
      </c>
      <c r="I183" s="51">
        <v>1</v>
      </c>
      <c r="J183" s="53">
        <v>2603566.7999999998</v>
      </c>
      <c r="K183" s="41">
        <f t="shared" si="6"/>
        <v>2603566.7999999998</v>
      </c>
      <c r="L183" s="42">
        <f t="shared" si="7"/>
        <v>2915994.8160000001</v>
      </c>
      <c r="M183" s="166"/>
    </row>
    <row r="184" spans="1:13" s="69" customFormat="1" ht="75">
      <c r="A184" s="73" t="s">
        <v>33</v>
      </c>
      <c r="B184" s="153" t="s">
        <v>10</v>
      </c>
      <c r="C184" s="49" t="s">
        <v>10</v>
      </c>
      <c r="D184" s="49" t="s">
        <v>220</v>
      </c>
      <c r="E184" s="49" t="s">
        <v>203</v>
      </c>
      <c r="F184" s="49" t="s">
        <v>7</v>
      </c>
      <c r="G184" s="49" t="s">
        <v>258</v>
      </c>
      <c r="H184" s="51" t="s">
        <v>98</v>
      </c>
      <c r="I184" s="52">
        <v>1</v>
      </c>
      <c r="J184" s="167">
        <v>828642.96</v>
      </c>
      <c r="K184" s="41">
        <f t="shared" si="6"/>
        <v>828642.96</v>
      </c>
      <c r="L184" s="71">
        <f t="shared" si="7"/>
        <v>928080.1152</v>
      </c>
      <c r="M184" s="166"/>
    </row>
    <row r="185" spans="1:13" s="69" customFormat="1" ht="75">
      <c r="A185" s="73" t="s">
        <v>33</v>
      </c>
      <c r="B185" s="49" t="s">
        <v>10</v>
      </c>
      <c r="C185" s="49" t="s">
        <v>10</v>
      </c>
      <c r="D185" s="49" t="s">
        <v>37</v>
      </c>
      <c r="E185" s="49" t="s">
        <v>221</v>
      </c>
      <c r="F185" s="49" t="s">
        <v>7</v>
      </c>
      <c r="G185" s="49" t="s">
        <v>258</v>
      </c>
      <c r="H185" s="51" t="s">
        <v>98</v>
      </c>
      <c r="I185" s="51">
        <v>1</v>
      </c>
      <c r="J185" s="53">
        <v>15573504</v>
      </c>
      <c r="K185" s="41">
        <f t="shared" si="6"/>
        <v>15573504</v>
      </c>
      <c r="L185" s="42">
        <f t="shared" si="7"/>
        <v>17442324.48</v>
      </c>
      <c r="M185" s="166"/>
    </row>
    <row r="186" spans="1:13" s="69" customFormat="1" ht="75">
      <c r="A186" s="73" t="s">
        <v>33</v>
      </c>
      <c r="B186" s="49" t="s">
        <v>10</v>
      </c>
      <c r="C186" s="49" t="s">
        <v>10</v>
      </c>
      <c r="D186" s="49" t="s">
        <v>91</v>
      </c>
      <c r="E186" s="49" t="s">
        <v>202</v>
      </c>
      <c r="F186" s="49" t="s">
        <v>7</v>
      </c>
      <c r="G186" s="49" t="s">
        <v>258</v>
      </c>
      <c r="H186" s="51" t="s">
        <v>98</v>
      </c>
      <c r="I186" s="51">
        <v>1</v>
      </c>
      <c r="J186" s="53">
        <v>11978571.43</v>
      </c>
      <c r="K186" s="41">
        <f t="shared" si="6"/>
        <v>11978571.43</v>
      </c>
      <c r="L186" s="42">
        <f t="shared" si="7"/>
        <v>13416000.001600001</v>
      </c>
      <c r="M186" s="166"/>
    </row>
    <row r="187" spans="1:13" s="69" customFormat="1" ht="75">
      <c r="A187" s="73" t="s">
        <v>33</v>
      </c>
      <c r="B187" s="153" t="s">
        <v>10</v>
      </c>
      <c r="C187" s="49" t="s">
        <v>10</v>
      </c>
      <c r="D187" s="164" t="s">
        <v>38</v>
      </c>
      <c r="E187" s="49" t="s">
        <v>39</v>
      </c>
      <c r="F187" s="49" t="s">
        <v>7</v>
      </c>
      <c r="G187" s="49" t="s">
        <v>258</v>
      </c>
      <c r="H187" s="51" t="s">
        <v>98</v>
      </c>
      <c r="I187" s="52">
        <v>1</v>
      </c>
      <c r="J187" s="167">
        <v>2058718.32</v>
      </c>
      <c r="K187" s="41">
        <f t="shared" si="6"/>
        <v>2058718.32</v>
      </c>
      <c r="L187" s="71">
        <f t="shared" si="7"/>
        <v>2305764.5184000004</v>
      </c>
      <c r="M187" s="166"/>
    </row>
    <row r="188" spans="1:13" s="69" customFormat="1" ht="75">
      <c r="A188" s="73" t="s">
        <v>33</v>
      </c>
      <c r="B188" s="49" t="s">
        <v>10</v>
      </c>
      <c r="C188" s="49" t="s">
        <v>10</v>
      </c>
      <c r="D188" s="49" t="s">
        <v>253</v>
      </c>
      <c r="E188" s="49" t="s">
        <v>202</v>
      </c>
      <c r="F188" s="49" t="s">
        <v>7</v>
      </c>
      <c r="G188" s="49" t="s">
        <v>258</v>
      </c>
      <c r="H188" s="51" t="s">
        <v>98</v>
      </c>
      <c r="I188" s="51">
        <v>1</v>
      </c>
      <c r="J188" s="53">
        <v>42480</v>
      </c>
      <c r="K188" s="41">
        <f t="shared" si="6"/>
        <v>42480</v>
      </c>
      <c r="L188" s="42">
        <f t="shared" si="7"/>
        <v>47577.600000000006</v>
      </c>
      <c r="M188" s="166"/>
    </row>
    <row r="189" spans="1:13" s="69" customFormat="1" ht="56.25">
      <c r="A189" s="73" t="s">
        <v>33</v>
      </c>
      <c r="B189" s="49" t="s">
        <v>10</v>
      </c>
      <c r="C189" s="49" t="s">
        <v>10</v>
      </c>
      <c r="D189" s="49" t="s">
        <v>254</v>
      </c>
      <c r="E189" s="49" t="s">
        <v>255</v>
      </c>
      <c r="F189" s="49" t="s">
        <v>7</v>
      </c>
      <c r="G189" s="49" t="s">
        <v>190</v>
      </c>
      <c r="H189" s="52" t="s">
        <v>98</v>
      </c>
      <c r="I189" s="51">
        <v>1</v>
      </c>
      <c r="J189" s="43">
        <v>2625000</v>
      </c>
      <c r="K189" s="41">
        <f t="shared" si="6"/>
        <v>2625000</v>
      </c>
      <c r="L189" s="42">
        <f t="shared" si="7"/>
        <v>2940000.0000000005</v>
      </c>
      <c r="M189" s="166"/>
    </row>
    <row r="190" spans="1:13" s="69" customFormat="1" ht="75">
      <c r="A190" s="73" t="s">
        <v>33</v>
      </c>
      <c r="B190" s="49" t="s">
        <v>10</v>
      </c>
      <c r="C190" s="49" t="s">
        <v>10</v>
      </c>
      <c r="D190" s="168" t="s">
        <v>222</v>
      </c>
      <c r="E190" s="49" t="s">
        <v>202</v>
      </c>
      <c r="F190" s="49" t="s">
        <v>7</v>
      </c>
      <c r="G190" s="49" t="s">
        <v>258</v>
      </c>
      <c r="H190" s="51" t="s">
        <v>98</v>
      </c>
      <c r="I190" s="51">
        <v>1</v>
      </c>
      <c r="J190" s="43">
        <v>589285.71</v>
      </c>
      <c r="K190" s="41">
        <f t="shared" si="6"/>
        <v>589285.71</v>
      </c>
      <c r="L190" s="71">
        <f t="shared" si="7"/>
        <v>659999.9952</v>
      </c>
      <c r="M190" s="166"/>
    </row>
    <row r="191" spans="1:13" s="69" customFormat="1" ht="93.75">
      <c r="A191" s="100" t="s">
        <v>33</v>
      </c>
      <c r="B191" s="153" t="s">
        <v>208</v>
      </c>
      <c r="C191" s="49" t="s">
        <v>10</v>
      </c>
      <c r="D191" s="49" t="s">
        <v>251</v>
      </c>
      <c r="E191" s="49" t="s">
        <v>99</v>
      </c>
      <c r="F191" s="49" t="s">
        <v>64</v>
      </c>
      <c r="G191" s="154" t="s">
        <v>21</v>
      </c>
      <c r="H191" s="70" t="s">
        <v>98</v>
      </c>
      <c r="I191" s="49">
        <v>1</v>
      </c>
      <c r="J191" s="157">
        <v>85592000</v>
      </c>
      <c r="K191" s="41">
        <f t="shared" si="6"/>
        <v>85592000</v>
      </c>
      <c r="L191" s="42">
        <f t="shared" si="7"/>
        <v>95863040.000000015</v>
      </c>
      <c r="M191" s="49"/>
    </row>
    <row r="192" spans="1:13" s="69" customFormat="1" ht="93.75">
      <c r="A192" s="73" t="s">
        <v>33</v>
      </c>
      <c r="B192" s="49" t="s">
        <v>10</v>
      </c>
      <c r="C192" s="49" t="s">
        <v>10</v>
      </c>
      <c r="D192" s="49" t="s">
        <v>43</v>
      </c>
      <c r="E192" s="49" t="s">
        <v>44</v>
      </c>
      <c r="F192" s="49" t="s">
        <v>7</v>
      </c>
      <c r="G192" s="49" t="s">
        <v>258</v>
      </c>
      <c r="H192" s="52" t="s">
        <v>98</v>
      </c>
      <c r="I192" s="52">
        <v>1</v>
      </c>
      <c r="J192" s="41">
        <v>444321.43</v>
      </c>
      <c r="K192" s="41">
        <f t="shared" si="6"/>
        <v>444321.43</v>
      </c>
      <c r="L192" s="42">
        <f t="shared" si="7"/>
        <v>497640.00160000002</v>
      </c>
      <c r="M192" s="49"/>
    </row>
    <row r="193" spans="1:13" s="69" customFormat="1" ht="75">
      <c r="A193" s="73" t="s">
        <v>33</v>
      </c>
      <c r="B193" s="49" t="s">
        <v>10</v>
      </c>
      <c r="C193" s="49" t="s">
        <v>10</v>
      </c>
      <c r="D193" s="49" t="s">
        <v>223</v>
      </c>
      <c r="E193" s="49" t="s">
        <v>202</v>
      </c>
      <c r="F193" s="49" t="s">
        <v>7</v>
      </c>
      <c r="G193" s="49" t="s">
        <v>258</v>
      </c>
      <c r="H193" s="52" t="s">
        <v>98</v>
      </c>
      <c r="I193" s="52">
        <v>1</v>
      </c>
      <c r="J193" s="41">
        <v>13928.57</v>
      </c>
      <c r="K193" s="41">
        <f t="shared" si="6"/>
        <v>13928.57</v>
      </c>
      <c r="L193" s="42">
        <f t="shared" si="7"/>
        <v>15599.9984</v>
      </c>
      <c r="M193" s="49"/>
    </row>
    <row r="194" spans="1:13" ht="56.25">
      <c r="A194" s="169" t="s">
        <v>33</v>
      </c>
      <c r="B194" s="50" t="s">
        <v>208</v>
      </c>
      <c r="C194" s="170" t="s">
        <v>10</v>
      </c>
      <c r="D194" s="170" t="s">
        <v>78</v>
      </c>
      <c r="E194" s="170" t="s">
        <v>71</v>
      </c>
      <c r="F194" s="170" t="s">
        <v>7</v>
      </c>
      <c r="G194" s="170" t="s">
        <v>49</v>
      </c>
      <c r="H194" s="171" t="s">
        <v>98</v>
      </c>
      <c r="I194" s="52">
        <v>1</v>
      </c>
      <c r="J194" s="106">
        <v>3564000</v>
      </c>
      <c r="K194" s="41">
        <f t="shared" si="6"/>
        <v>3564000</v>
      </c>
      <c r="L194" s="42">
        <f t="shared" si="7"/>
        <v>3991680.0000000005</v>
      </c>
      <c r="M194" s="72"/>
    </row>
    <row r="195" spans="1:13" ht="56.25">
      <c r="A195" s="73" t="s">
        <v>33</v>
      </c>
      <c r="B195" s="49" t="s">
        <v>10</v>
      </c>
      <c r="C195" s="49" t="s">
        <v>10</v>
      </c>
      <c r="D195" s="49" t="s">
        <v>201</v>
      </c>
      <c r="E195" s="49" t="s">
        <v>202</v>
      </c>
      <c r="F195" s="49" t="s">
        <v>7</v>
      </c>
      <c r="G195" s="49" t="s">
        <v>257</v>
      </c>
      <c r="H195" s="51" t="s">
        <v>98</v>
      </c>
      <c r="I195" s="51">
        <v>1</v>
      </c>
      <c r="J195" s="106">
        <v>339000</v>
      </c>
      <c r="K195" s="41">
        <f t="shared" si="6"/>
        <v>339000</v>
      </c>
      <c r="L195" s="42">
        <f t="shared" si="7"/>
        <v>379680.00000000006</v>
      </c>
      <c r="M195" s="72"/>
    </row>
    <row r="196" spans="1:13" ht="75">
      <c r="A196" s="73" t="s">
        <v>33</v>
      </c>
      <c r="B196" s="49" t="s">
        <v>10</v>
      </c>
      <c r="C196" s="49" t="s">
        <v>10</v>
      </c>
      <c r="D196" s="49" t="s">
        <v>249</v>
      </c>
      <c r="E196" s="49" t="s">
        <v>48</v>
      </c>
      <c r="F196" s="49" t="s">
        <v>7</v>
      </c>
      <c r="G196" s="49" t="s">
        <v>49</v>
      </c>
      <c r="H196" s="52" t="s">
        <v>98</v>
      </c>
      <c r="I196" s="52">
        <v>1</v>
      </c>
      <c r="J196" s="42">
        <v>1640624.9999999998</v>
      </c>
      <c r="K196" s="41">
        <f t="shared" si="6"/>
        <v>1640624.9999999998</v>
      </c>
      <c r="L196" s="42">
        <f t="shared" si="7"/>
        <v>1837500</v>
      </c>
      <c r="M196" s="72"/>
    </row>
    <row r="197" spans="1:13" ht="56.25">
      <c r="A197" s="73" t="s">
        <v>33</v>
      </c>
      <c r="B197" s="49" t="s">
        <v>10</v>
      </c>
      <c r="C197" s="49" t="s">
        <v>10</v>
      </c>
      <c r="D197" s="49" t="s">
        <v>250</v>
      </c>
      <c r="E197" s="49" t="s">
        <v>202</v>
      </c>
      <c r="F197" s="49" t="s">
        <v>7</v>
      </c>
      <c r="G197" s="49" t="s">
        <v>396</v>
      </c>
      <c r="H197" s="52" t="s">
        <v>98</v>
      </c>
      <c r="I197" s="52">
        <v>1</v>
      </c>
      <c r="J197" s="71">
        <v>356249.99999999994</v>
      </c>
      <c r="K197" s="41">
        <f t="shared" si="6"/>
        <v>356249.99999999994</v>
      </c>
      <c r="L197" s="42">
        <f t="shared" si="7"/>
        <v>399000</v>
      </c>
      <c r="M197" s="72"/>
    </row>
    <row r="198" spans="1:13" ht="56.25">
      <c r="A198" s="73" t="s">
        <v>33</v>
      </c>
      <c r="B198" s="49" t="s">
        <v>10</v>
      </c>
      <c r="C198" s="49" t="s">
        <v>10</v>
      </c>
      <c r="D198" s="49" t="s">
        <v>250</v>
      </c>
      <c r="E198" s="49" t="s">
        <v>202</v>
      </c>
      <c r="F198" s="49" t="s">
        <v>7</v>
      </c>
      <c r="G198" s="49" t="s">
        <v>397</v>
      </c>
      <c r="H198" s="51" t="s">
        <v>98</v>
      </c>
      <c r="I198" s="51">
        <v>1</v>
      </c>
      <c r="J198" s="71">
        <v>182142.85714285713</v>
      </c>
      <c r="K198" s="41">
        <f t="shared" si="6"/>
        <v>182142.85714285713</v>
      </c>
      <c r="L198" s="42">
        <f t="shared" si="7"/>
        <v>204000</v>
      </c>
      <c r="M198" s="73"/>
    </row>
    <row r="199" spans="1:13" s="172" customFormat="1" ht="56.25">
      <c r="A199" s="144" t="s">
        <v>33</v>
      </c>
      <c r="B199" s="70" t="s">
        <v>10</v>
      </c>
      <c r="C199" s="70" t="s">
        <v>10</v>
      </c>
      <c r="D199" s="70" t="s">
        <v>47</v>
      </c>
      <c r="E199" s="70" t="s">
        <v>71</v>
      </c>
      <c r="F199" s="103" t="s">
        <v>7</v>
      </c>
      <c r="G199" s="70" t="s">
        <v>107</v>
      </c>
      <c r="H199" s="103" t="s">
        <v>9</v>
      </c>
      <c r="I199" s="71">
        <v>6108</v>
      </c>
      <c r="J199" s="71">
        <v>16.482142857142858</v>
      </c>
      <c r="K199" s="41">
        <f t="shared" si="6"/>
        <v>100672.92857142858</v>
      </c>
      <c r="L199" s="42">
        <f t="shared" si="7"/>
        <v>112753.68000000002</v>
      </c>
      <c r="M199" s="73"/>
    </row>
    <row r="200" spans="1:13" ht="56.25">
      <c r="A200" s="144" t="s">
        <v>33</v>
      </c>
      <c r="B200" s="70" t="s">
        <v>10</v>
      </c>
      <c r="C200" s="70" t="s">
        <v>10</v>
      </c>
      <c r="D200" s="70" t="s">
        <v>47</v>
      </c>
      <c r="E200" s="70" t="s">
        <v>71</v>
      </c>
      <c r="F200" s="103" t="s">
        <v>7</v>
      </c>
      <c r="G200" s="70" t="s">
        <v>108</v>
      </c>
      <c r="H200" s="103" t="s">
        <v>9</v>
      </c>
      <c r="I200" s="71">
        <v>27540</v>
      </c>
      <c r="J200" s="71">
        <v>19.5625</v>
      </c>
      <c r="K200" s="41">
        <f t="shared" si="6"/>
        <v>538751.25</v>
      </c>
      <c r="L200" s="42">
        <f t="shared" si="7"/>
        <v>603401.4</v>
      </c>
      <c r="M200" s="73"/>
    </row>
    <row r="201" spans="1:13" ht="56.25">
      <c r="A201" s="144" t="s">
        <v>33</v>
      </c>
      <c r="B201" s="70" t="s">
        <v>10</v>
      </c>
      <c r="C201" s="70" t="s">
        <v>10</v>
      </c>
      <c r="D201" s="70" t="s">
        <v>47</v>
      </c>
      <c r="E201" s="70" t="s">
        <v>71</v>
      </c>
      <c r="F201" s="103" t="s">
        <v>7</v>
      </c>
      <c r="G201" s="70" t="s">
        <v>109</v>
      </c>
      <c r="H201" s="103" t="s">
        <v>9</v>
      </c>
      <c r="I201" s="71">
        <v>65208</v>
      </c>
      <c r="J201" s="71">
        <v>20.160714285714281</v>
      </c>
      <c r="K201" s="41">
        <f t="shared" si="6"/>
        <v>1314639.8571428568</v>
      </c>
      <c r="L201" s="42">
        <f t="shared" si="7"/>
        <v>1472396.6399999997</v>
      </c>
      <c r="M201" s="73"/>
    </row>
    <row r="202" spans="1:13" s="55" customFormat="1" ht="56.25">
      <c r="A202" s="144" t="s">
        <v>33</v>
      </c>
      <c r="B202" s="70" t="s">
        <v>10</v>
      </c>
      <c r="C202" s="70" t="s">
        <v>10</v>
      </c>
      <c r="D202" s="70" t="s">
        <v>47</v>
      </c>
      <c r="E202" s="70" t="s">
        <v>71</v>
      </c>
      <c r="F202" s="103" t="s">
        <v>7</v>
      </c>
      <c r="G202" s="70" t="s">
        <v>110</v>
      </c>
      <c r="H202" s="103" t="s">
        <v>9</v>
      </c>
      <c r="I202" s="71">
        <v>18444</v>
      </c>
      <c r="J202" s="71">
        <v>26.196428571428569</v>
      </c>
      <c r="K202" s="41">
        <f t="shared" si="6"/>
        <v>483166.92857142852</v>
      </c>
      <c r="L202" s="42">
        <f t="shared" si="7"/>
        <v>541146.96</v>
      </c>
      <c r="M202" s="73"/>
    </row>
    <row r="203" spans="1:13" s="55" customFormat="1" ht="56.25">
      <c r="A203" s="144" t="s">
        <v>33</v>
      </c>
      <c r="B203" s="70" t="s">
        <v>10</v>
      </c>
      <c r="C203" s="70" t="s">
        <v>10</v>
      </c>
      <c r="D203" s="70" t="s">
        <v>47</v>
      </c>
      <c r="E203" s="70" t="s">
        <v>71</v>
      </c>
      <c r="F203" s="103" t="s">
        <v>7</v>
      </c>
      <c r="G203" s="70" t="s">
        <v>111</v>
      </c>
      <c r="H203" s="103" t="s">
        <v>9</v>
      </c>
      <c r="I203" s="71">
        <v>11220</v>
      </c>
      <c r="J203" s="71">
        <v>17.071428571428569</v>
      </c>
      <c r="K203" s="41">
        <f t="shared" si="6"/>
        <v>191541.42857142855</v>
      </c>
      <c r="L203" s="42">
        <f t="shared" si="7"/>
        <v>214526.4</v>
      </c>
      <c r="M203" s="73"/>
    </row>
    <row r="204" spans="1:13" s="55" customFormat="1" ht="56.25">
      <c r="A204" s="144" t="s">
        <v>33</v>
      </c>
      <c r="B204" s="70" t="s">
        <v>10</v>
      </c>
      <c r="C204" s="70" t="s">
        <v>10</v>
      </c>
      <c r="D204" s="70" t="s">
        <v>47</v>
      </c>
      <c r="E204" s="70" t="s">
        <v>71</v>
      </c>
      <c r="F204" s="103" t="s">
        <v>7</v>
      </c>
      <c r="G204" s="70" t="s">
        <v>112</v>
      </c>
      <c r="H204" s="103" t="s">
        <v>9</v>
      </c>
      <c r="I204" s="71">
        <v>79296</v>
      </c>
      <c r="J204" s="71">
        <v>16.330357142857139</v>
      </c>
      <c r="K204" s="41">
        <f t="shared" si="6"/>
        <v>1294931.9999999998</v>
      </c>
      <c r="L204" s="42">
        <f t="shared" si="7"/>
        <v>1450323.8399999999</v>
      </c>
      <c r="M204" s="73"/>
    </row>
    <row r="205" spans="1:13" s="55" customFormat="1" ht="56.25">
      <c r="A205" s="144" t="s">
        <v>33</v>
      </c>
      <c r="B205" s="70" t="s">
        <v>10</v>
      </c>
      <c r="C205" s="70" t="s">
        <v>10</v>
      </c>
      <c r="D205" s="70" t="s">
        <v>47</v>
      </c>
      <c r="E205" s="70" t="s">
        <v>71</v>
      </c>
      <c r="F205" s="103" t="s">
        <v>7</v>
      </c>
      <c r="G205" s="70" t="s">
        <v>113</v>
      </c>
      <c r="H205" s="103" t="s">
        <v>9</v>
      </c>
      <c r="I205" s="71">
        <v>7536</v>
      </c>
      <c r="J205" s="71">
        <v>17.223214285714285</v>
      </c>
      <c r="K205" s="41">
        <f t="shared" si="6"/>
        <v>129794.14285714286</v>
      </c>
      <c r="L205" s="42">
        <f t="shared" si="7"/>
        <v>145369.44</v>
      </c>
      <c r="M205" s="73"/>
    </row>
    <row r="206" spans="1:13" s="55" customFormat="1" ht="56.25">
      <c r="A206" s="144" t="s">
        <v>33</v>
      </c>
      <c r="B206" s="70" t="s">
        <v>10</v>
      </c>
      <c r="C206" s="70" t="s">
        <v>10</v>
      </c>
      <c r="D206" s="70" t="s">
        <v>47</v>
      </c>
      <c r="E206" s="70" t="s">
        <v>71</v>
      </c>
      <c r="F206" s="103" t="s">
        <v>7</v>
      </c>
      <c r="G206" s="70" t="s">
        <v>114</v>
      </c>
      <c r="H206" s="103" t="s">
        <v>9</v>
      </c>
      <c r="I206" s="71">
        <v>39336</v>
      </c>
      <c r="J206" s="71">
        <v>18.535714285714285</v>
      </c>
      <c r="K206" s="41">
        <f t="shared" si="6"/>
        <v>729120.85714285716</v>
      </c>
      <c r="L206" s="42">
        <f t="shared" si="7"/>
        <v>816615.3600000001</v>
      </c>
      <c r="M206" s="73"/>
    </row>
    <row r="207" spans="1:13" s="55" customFormat="1" ht="56.25">
      <c r="A207" s="144" t="s">
        <v>33</v>
      </c>
      <c r="B207" s="70" t="s">
        <v>10</v>
      </c>
      <c r="C207" s="70" t="s">
        <v>10</v>
      </c>
      <c r="D207" s="70" t="s">
        <v>47</v>
      </c>
      <c r="E207" s="70" t="s">
        <v>71</v>
      </c>
      <c r="F207" s="103" t="s">
        <v>7</v>
      </c>
      <c r="G207" s="70" t="s">
        <v>115</v>
      </c>
      <c r="H207" s="103" t="s">
        <v>9</v>
      </c>
      <c r="I207" s="71">
        <v>37116</v>
      </c>
      <c r="J207" s="71">
        <v>15.892857142857142</v>
      </c>
      <c r="K207" s="41">
        <f t="shared" si="6"/>
        <v>589879.28571428568</v>
      </c>
      <c r="L207" s="42">
        <f t="shared" si="7"/>
        <v>660664.80000000005</v>
      </c>
      <c r="M207" s="73"/>
    </row>
    <row r="208" spans="1:13" ht="56.25">
      <c r="A208" s="144" t="s">
        <v>33</v>
      </c>
      <c r="B208" s="70" t="s">
        <v>10</v>
      </c>
      <c r="C208" s="70" t="s">
        <v>10</v>
      </c>
      <c r="D208" s="70" t="s">
        <v>47</v>
      </c>
      <c r="E208" s="70" t="s">
        <v>71</v>
      </c>
      <c r="F208" s="103" t="s">
        <v>7</v>
      </c>
      <c r="G208" s="70" t="s">
        <v>116</v>
      </c>
      <c r="H208" s="103" t="s">
        <v>9</v>
      </c>
      <c r="I208" s="71">
        <v>26352</v>
      </c>
      <c r="J208" s="71">
        <v>15.607142857142856</v>
      </c>
      <c r="K208" s="41">
        <f t="shared" si="6"/>
        <v>411279.42857142852</v>
      </c>
      <c r="L208" s="42">
        <f t="shared" si="7"/>
        <v>460632.95999999996</v>
      </c>
      <c r="M208" s="73"/>
    </row>
    <row r="209" spans="1:13" s="55" customFormat="1" ht="56.25">
      <c r="A209" s="144" t="s">
        <v>33</v>
      </c>
      <c r="B209" s="70" t="s">
        <v>10</v>
      </c>
      <c r="C209" s="70" t="s">
        <v>10</v>
      </c>
      <c r="D209" s="70" t="s">
        <v>47</v>
      </c>
      <c r="E209" s="70" t="s">
        <v>71</v>
      </c>
      <c r="F209" s="103" t="s">
        <v>7</v>
      </c>
      <c r="G209" s="70" t="s">
        <v>117</v>
      </c>
      <c r="H209" s="103" t="s">
        <v>9</v>
      </c>
      <c r="I209" s="71">
        <v>51300</v>
      </c>
      <c r="J209" s="71">
        <v>19.133928571428569</v>
      </c>
      <c r="K209" s="41">
        <f t="shared" si="6"/>
        <v>981570.53571428556</v>
      </c>
      <c r="L209" s="42">
        <f t="shared" si="7"/>
        <v>1099359</v>
      </c>
      <c r="M209" s="73"/>
    </row>
    <row r="210" spans="1:13" ht="56.25">
      <c r="A210" s="144" t="s">
        <v>33</v>
      </c>
      <c r="B210" s="70" t="s">
        <v>10</v>
      </c>
      <c r="C210" s="70" t="s">
        <v>10</v>
      </c>
      <c r="D210" s="70" t="s">
        <v>47</v>
      </c>
      <c r="E210" s="70" t="s">
        <v>71</v>
      </c>
      <c r="F210" s="103" t="s">
        <v>7</v>
      </c>
      <c r="G210" s="70" t="s">
        <v>118</v>
      </c>
      <c r="H210" s="103" t="s">
        <v>9</v>
      </c>
      <c r="I210" s="71">
        <v>2064</v>
      </c>
      <c r="J210" s="71">
        <v>18.669642857142854</v>
      </c>
      <c r="K210" s="41">
        <f t="shared" si="6"/>
        <v>38534.142857142848</v>
      </c>
      <c r="L210" s="42">
        <f t="shared" si="7"/>
        <v>43158.239999999991</v>
      </c>
      <c r="M210" s="73"/>
    </row>
    <row r="211" spans="1:13" ht="56.25">
      <c r="A211" s="144" t="s">
        <v>33</v>
      </c>
      <c r="B211" s="70" t="s">
        <v>10</v>
      </c>
      <c r="C211" s="70" t="s">
        <v>10</v>
      </c>
      <c r="D211" s="70" t="s">
        <v>47</v>
      </c>
      <c r="E211" s="70" t="s">
        <v>71</v>
      </c>
      <c r="F211" s="103" t="s">
        <v>7</v>
      </c>
      <c r="G211" s="70" t="s">
        <v>119</v>
      </c>
      <c r="H211" s="103" t="s">
        <v>9</v>
      </c>
      <c r="I211" s="71">
        <v>1704</v>
      </c>
      <c r="J211" s="71">
        <v>17.071428571428569</v>
      </c>
      <c r="K211" s="41">
        <f t="shared" si="6"/>
        <v>29089.714285714283</v>
      </c>
      <c r="L211" s="42">
        <f t="shared" si="7"/>
        <v>32580.48</v>
      </c>
      <c r="M211" s="73"/>
    </row>
    <row r="212" spans="1:13" ht="56.25">
      <c r="A212" s="144" t="s">
        <v>33</v>
      </c>
      <c r="B212" s="70" t="s">
        <v>10</v>
      </c>
      <c r="C212" s="70" t="s">
        <v>10</v>
      </c>
      <c r="D212" s="70" t="s">
        <v>47</v>
      </c>
      <c r="E212" s="70" t="s">
        <v>71</v>
      </c>
      <c r="F212" s="103" t="s">
        <v>7</v>
      </c>
      <c r="G212" s="70" t="s">
        <v>120</v>
      </c>
      <c r="H212" s="103" t="s">
        <v>9</v>
      </c>
      <c r="I212" s="71">
        <v>37584</v>
      </c>
      <c r="J212" s="71">
        <v>17.803571428571427</v>
      </c>
      <c r="K212" s="41">
        <f t="shared" si="6"/>
        <v>669129.42857142852</v>
      </c>
      <c r="L212" s="42">
        <f t="shared" si="7"/>
        <v>749424.96</v>
      </c>
      <c r="M212" s="73"/>
    </row>
    <row r="213" spans="1:13" ht="56.25">
      <c r="A213" s="144" t="s">
        <v>33</v>
      </c>
      <c r="B213" s="70" t="s">
        <v>10</v>
      </c>
      <c r="C213" s="70" t="s">
        <v>10</v>
      </c>
      <c r="D213" s="70" t="s">
        <v>47</v>
      </c>
      <c r="E213" s="70" t="s">
        <v>71</v>
      </c>
      <c r="F213" s="103" t="s">
        <v>7</v>
      </c>
      <c r="G213" s="70" t="s">
        <v>121</v>
      </c>
      <c r="H213" s="103" t="s">
        <v>9</v>
      </c>
      <c r="I213" s="71">
        <v>612</v>
      </c>
      <c r="J213" s="71">
        <v>19.267857142857139</v>
      </c>
      <c r="K213" s="41">
        <f t="shared" si="6"/>
        <v>11791.928571428569</v>
      </c>
      <c r="L213" s="42">
        <f t="shared" si="7"/>
        <v>13206.96</v>
      </c>
      <c r="M213" s="73"/>
    </row>
    <row r="214" spans="1:13" ht="56.25">
      <c r="A214" s="144" t="s">
        <v>33</v>
      </c>
      <c r="B214" s="70" t="s">
        <v>10</v>
      </c>
      <c r="C214" s="70" t="s">
        <v>10</v>
      </c>
      <c r="D214" s="70" t="s">
        <v>47</v>
      </c>
      <c r="E214" s="70" t="s">
        <v>71</v>
      </c>
      <c r="F214" s="103" t="s">
        <v>7</v>
      </c>
      <c r="G214" s="70" t="s">
        <v>122</v>
      </c>
      <c r="H214" s="103" t="s">
        <v>9</v>
      </c>
      <c r="I214" s="71">
        <v>14184</v>
      </c>
      <c r="J214" s="71">
        <v>16.616071428571427</v>
      </c>
      <c r="K214" s="41">
        <f t="shared" si="6"/>
        <v>235682.35714285713</v>
      </c>
      <c r="L214" s="42">
        <f t="shared" si="7"/>
        <v>263964.24</v>
      </c>
      <c r="M214" s="73"/>
    </row>
    <row r="215" spans="1:13" ht="56.25">
      <c r="A215" s="144" t="s">
        <v>33</v>
      </c>
      <c r="B215" s="70" t="s">
        <v>10</v>
      </c>
      <c r="C215" s="70" t="s">
        <v>10</v>
      </c>
      <c r="D215" s="70" t="s">
        <v>47</v>
      </c>
      <c r="E215" s="70" t="s">
        <v>71</v>
      </c>
      <c r="F215" s="103" t="s">
        <v>7</v>
      </c>
      <c r="G215" s="70" t="s">
        <v>123</v>
      </c>
      <c r="H215" s="103" t="s">
        <v>9</v>
      </c>
      <c r="I215" s="71">
        <v>366000</v>
      </c>
      <c r="J215" s="71">
        <v>16.330357142857139</v>
      </c>
      <c r="K215" s="41">
        <f t="shared" si="6"/>
        <v>5976910.7142857127</v>
      </c>
      <c r="L215" s="42">
        <f t="shared" si="7"/>
        <v>6694139.9999999991</v>
      </c>
      <c r="M215" s="73"/>
    </row>
    <row r="216" spans="1:13" ht="56.25">
      <c r="A216" s="144" t="s">
        <v>33</v>
      </c>
      <c r="B216" s="70" t="s">
        <v>10</v>
      </c>
      <c r="C216" s="70" t="s">
        <v>10</v>
      </c>
      <c r="D216" s="70" t="s">
        <v>47</v>
      </c>
      <c r="E216" s="70" t="s">
        <v>71</v>
      </c>
      <c r="F216" s="103" t="s">
        <v>7</v>
      </c>
      <c r="G216" s="70" t="s">
        <v>124</v>
      </c>
      <c r="H216" s="103" t="s">
        <v>9</v>
      </c>
      <c r="I216" s="71">
        <v>426000</v>
      </c>
      <c r="J216" s="71">
        <v>18.098214285714285</v>
      </c>
      <c r="K216" s="41">
        <f t="shared" si="6"/>
        <v>7709839.2857142854</v>
      </c>
      <c r="L216" s="42">
        <f t="shared" si="7"/>
        <v>8635020</v>
      </c>
      <c r="M216" s="73"/>
    </row>
    <row r="217" spans="1:13" ht="56.25">
      <c r="A217" s="144" t="s">
        <v>33</v>
      </c>
      <c r="B217" s="70" t="s">
        <v>10</v>
      </c>
      <c r="C217" s="70" t="s">
        <v>10</v>
      </c>
      <c r="D217" s="70" t="s">
        <v>47</v>
      </c>
      <c r="E217" s="70" t="s">
        <v>71</v>
      </c>
      <c r="F217" s="103" t="s">
        <v>7</v>
      </c>
      <c r="G217" s="70" t="s">
        <v>125</v>
      </c>
      <c r="H217" s="103" t="s">
        <v>9</v>
      </c>
      <c r="I217" s="71">
        <v>564000</v>
      </c>
      <c r="J217" s="71">
        <v>16.473214285714285</v>
      </c>
      <c r="K217" s="41">
        <f t="shared" si="6"/>
        <v>9290892.8571428563</v>
      </c>
      <c r="L217" s="42">
        <f t="shared" si="7"/>
        <v>10405800</v>
      </c>
      <c r="M217" s="73"/>
    </row>
    <row r="218" spans="1:13" ht="56.25">
      <c r="A218" s="144" t="s">
        <v>33</v>
      </c>
      <c r="B218" s="70" t="s">
        <v>10</v>
      </c>
      <c r="C218" s="70" t="s">
        <v>10</v>
      </c>
      <c r="D218" s="70" t="s">
        <v>47</v>
      </c>
      <c r="E218" s="70" t="s">
        <v>71</v>
      </c>
      <c r="F218" s="103" t="s">
        <v>7</v>
      </c>
      <c r="G218" s="70" t="s">
        <v>126</v>
      </c>
      <c r="H218" s="103" t="s">
        <v>9</v>
      </c>
      <c r="I218" s="71">
        <v>248220</v>
      </c>
      <c r="J218" s="71">
        <v>16.616071428571427</v>
      </c>
      <c r="K218" s="41">
        <f t="shared" ref="K218:K281" si="9">J218*I218</f>
        <v>4124441.2499999995</v>
      </c>
      <c r="L218" s="42">
        <f t="shared" ref="L218:L281" si="10">K218*1.12</f>
        <v>4619374.2</v>
      </c>
      <c r="M218" s="73"/>
    </row>
    <row r="219" spans="1:13" ht="56.25">
      <c r="A219" s="144" t="s">
        <v>33</v>
      </c>
      <c r="B219" s="70" t="s">
        <v>10</v>
      </c>
      <c r="C219" s="70" t="s">
        <v>10</v>
      </c>
      <c r="D219" s="70" t="s">
        <v>47</v>
      </c>
      <c r="E219" s="70" t="s">
        <v>71</v>
      </c>
      <c r="F219" s="103" t="s">
        <v>7</v>
      </c>
      <c r="G219" s="70" t="s">
        <v>127</v>
      </c>
      <c r="H219" s="103" t="s">
        <v>9</v>
      </c>
      <c r="I219" s="71">
        <v>22920</v>
      </c>
      <c r="J219" s="71">
        <v>17.955357142857142</v>
      </c>
      <c r="K219" s="41">
        <f t="shared" si="9"/>
        <v>411536.78571428568</v>
      </c>
      <c r="L219" s="42">
        <f t="shared" si="10"/>
        <v>460921.2</v>
      </c>
      <c r="M219" s="73"/>
    </row>
    <row r="220" spans="1:13" ht="56.25">
      <c r="A220" s="144" t="s">
        <v>33</v>
      </c>
      <c r="B220" s="70" t="s">
        <v>10</v>
      </c>
      <c r="C220" s="70" t="s">
        <v>10</v>
      </c>
      <c r="D220" s="70" t="s">
        <v>47</v>
      </c>
      <c r="E220" s="70" t="s">
        <v>71</v>
      </c>
      <c r="F220" s="103" t="s">
        <v>7</v>
      </c>
      <c r="G220" s="70" t="s">
        <v>128</v>
      </c>
      <c r="H220" s="103" t="s">
        <v>9</v>
      </c>
      <c r="I220" s="71">
        <v>40248</v>
      </c>
      <c r="J220" s="71">
        <v>12.598214285714285</v>
      </c>
      <c r="K220" s="41">
        <f t="shared" si="9"/>
        <v>507052.92857142852</v>
      </c>
      <c r="L220" s="42">
        <f t="shared" si="10"/>
        <v>567899.28</v>
      </c>
      <c r="M220" s="73"/>
    </row>
    <row r="221" spans="1:13" ht="56.25">
      <c r="A221" s="144" t="s">
        <v>33</v>
      </c>
      <c r="B221" s="70" t="s">
        <v>10</v>
      </c>
      <c r="C221" s="70" t="s">
        <v>10</v>
      </c>
      <c r="D221" s="70" t="s">
        <v>47</v>
      </c>
      <c r="E221" s="70" t="s">
        <v>71</v>
      </c>
      <c r="F221" s="103" t="s">
        <v>7</v>
      </c>
      <c r="G221" s="70" t="s">
        <v>129</v>
      </c>
      <c r="H221" s="103" t="s">
        <v>9</v>
      </c>
      <c r="I221" s="71">
        <v>142716</v>
      </c>
      <c r="J221" s="71">
        <v>16.330357142857139</v>
      </c>
      <c r="K221" s="41">
        <f t="shared" si="9"/>
        <v>2330603.2499999995</v>
      </c>
      <c r="L221" s="42">
        <f t="shared" si="10"/>
        <v>2610275.6399999997</v>
      </c>
      <c r="M221" s="73"/>
    </row>
    <row r="222" spans="1:13" ht="56.25">
      <c r="A222" s="144" t="s">
        <v>33</v>
      </c>
      <c r="B222" s="70" t="s">
        <v>10</v>
      </c>
      <c r="C222" s="70" t="s">
        <v>10</v>
      </c>
      <c r="D222" s="70" t="s">
        <v>47</v>
      </c>
      <c r="E222" s="70" t="s">
        <v>71</v>
      </c>
      <c r="F222" s="103" t="s">
        <v>7</v>
      </c>
      <c r="G222" s="70" t="s">
        <v>130</v>
      </c>
      <c r="H222" s="103" t="s">
        <v>9</v>
      </c>
      <c r="I222" s="71">
        <v>18108</v>
      </c>
      <c r="J222" s="71">
        <v>17.071428571428569</v>
      </c>
      <c r="K222" s="41">
        <f t="shared" si="9"/>
        <v>309129.42857142852</v>
      </c>
      <c r="L222" s="42">
        <f t="shared" si="10"/>
        <v>346224.95999999996</v>
      </c>
      <c r="M222" s="73"/>
    </row>
    <row r="223" spans="1:13" ht="56.25">
      <c r="A223" s="144" t="s">
        <v>33</v>
      </c>
      <c r="B223" s="70" t="s">
        <v>10</v>
      </c>
      <c r="C223" s="70" t="s">
        <v>10</v>
      </c>
      <c r="D223" s="70" t="s">
        <v>47</v>
      </c>
      <c r="E223" s="70" t="s">
        <v>71</v>
      </c>
      <c r="F223" s="103" t="s">
        <v>7</v>
      </c>
      <c r="G223" s="70" t="s">
        <v>154</v>
      </c>
      <c r="H223" s="103" t="s">
        <v>9</v>
      </c>
      <c r="I223" s="71">
        <v>87060</v>
      </c>
      <c r="J223" s="71">
        <v>17.955357142857142</v>
      </c>
      <c r="K223" s="41">
        <f t="shared" si="9"/>
        <v>1563193.3928571427</v>
      </c>
      <c r="L223" s="42">
        <f t="shared" si="10"/>
        <v>1750776.6</v>
      </c>
      <c r="M223" s="73"/>
    </row>
    <row r="224" spans="1:13" ht="56.25">
      <c r="A224" s="144" t="s">
        <v>33</v>
      </c>
      <c r="B224" s="70" t="s">
        <v>10</v>
      </c>
      <c r="C224" s="70" t="s">
        <v>10</v>
      </c>
      <c r="D224" s="70" t="s">
        <v>47</v>
      </c>
      <c r="E224" s="70" t="s">
        <v>71</v>
      </c>
      <c r="F224" s="103" t="s">
        <v>7</v>
      </c>
      <c r="G224" s="70" t="s">
        <v>131</v>
      </c>
      <c r="H224" s="103" t="s">
        <v>9</v>
      </c>
      <c r="I224" s="71">
        <v>67200</v>
      </c>
      <c r="J224" s="71">
        <v>17.071428571428569</v>
      </c>
      <c r="K224" s="41">
        <f t="shared" si="9"/>
        <v>1147199.9999999998</v>
      </c>
      <c r="L224" s="42">
        <f t="shared" si="10"/>
        <v>1284863.9999999998</v>
      </c>
      <c r="M224" s="73"/>
    </row>
    <row r="225" spans="1:13" ht="56.25">
      <c r="A225" s="144" t="s">
        <v>33</v>
      </c>
      <c r="B225" s="70" t="s">
        <v>10</v>
      </c>
      <c r="C225" s="70" t="s">
        <v>10</v>
      </c>
      <c r="D225" s="70" t="s">
        <v>47</v>
      </c>
      <c r="E225" s="70" t="s">
        <v>71</v>
      </c>
      <c r="F225" s="103" t="s">
        <v>7</v>
      </c>
      <c r="G225" s="70" t="s">
        <v>132</v>
      </c>
      <c r="H225" s="103" t="s">
        <v>9</v>
      </c>
      <c r="I225" s="71">
        <v>57840</v>
      </c>
      <c r="J225" s="71">
        <v>16.473214285714285</v>
      </c>
      <c r="K225" s="41">
        <f t="shared" si="9"/>
        <v>952810.7142857142</v>
      </c>
      <c r="L225" s="42">
        <f t="shared" si="10"/>
        <v>1067148</v>
      </c>
      <c r="M225" s="73"/>
    </row>
    <row r="226" spans="1:13" ht="56.25">
      <c r="A226" s="144" t="s">
        <v>33</v>
      </c>
      <c r="B226" s="70" t="s">
        <v>10</v>
      </c>
      <c r="C226" s="70" t="s">
        <v>10</v>
      </c>
      <c r="D226" s="70" t="s">
        <v>47</v>
      </c>
      <c r="E226" s="70" t="s">
        <v>71</v>
      </c>
      <c r="F226" s="103" t="s">
        <v>7</v>
      </c>
      <c r="G226" s="70" t="s">
        <v>133</v>
      </c>
      <c r="H226" s="103" t="s">
        <v>9</v>
      </c>
      <c r="I226" s="71">
        <v>53688</v>
      </c>
      <c r="J226" s="71">
        <v>16.785714285714285</v>
      </c>
      <c r="K226" s="41">
        <f t="shared" si="9"/>
        <v>901191.42857142852</v>
      </c>
      <c r="L226" s="42">
        <f t="shared" si="10"/>
        <v>1009334.4</v>
      </c>
      <c r="M226" s="73"/>
    </row>
    <row r="227" spans="1:13" ht="56.25">
      <c r="A227" s="144" t="s">
        <v>33</v>
      </c>
      <c r="B227" s="70" t="s">
        <v>10</v>
      </c>
      <c r="C227" s="70" t="s">
        <v>10</v>
      </c>
      <c r="D227" s="70" t="s">
        <v>47</v>
      </c>
      <c r="E227" s="70" t="s">
        <v>71</v>
      </c>
      <c r="F227" s="103" t="s">
        <v>7</v>
      </c>
      <c r="G227" s="70" t="s">
        <v>134</v>
      </c>
      <c r="H227" s="103" t="s">
        <v>9</v>
      </c>
      <c r="I227" s="71">
        <v>1814892</v>
      </c>
      <c r="J227" s="71">
        <v>16.785714285714285</v>
      </c>
      <c r="K227" s="41">
        <f t="shared" si="9"/>
        <v>30464258.571428571</v>
      </c>
      <c r="L227" s="42">
        <f t="shared" si="10"/>
        <v>34119969.600000001</v>
      </c>
      <c r="M227" s="73"/>
    </row>
    <row r="228" spans="1:13" ht="56.25">
      <c r="A228" s="144" t="s">
        <v>33</v>
      </c>
      <c r="B228" s="70" t="s">
        <v>10</v>
      </c>
      <c r="C228" s="70" t="s">
        <v>10</v>
      </c>
      <c r="D228" s="70" t="s">
        <v>47</v>
      </c>
      <c r="E228" s="70" t="s">
        <v>71</v>
      </c>
      <c r="F228" s="103" t="s">
        <v>7</v>
      </c>
      <c r="G228" s="70" t="s">
        <v>135</v>
      </c>
      <c r="H228" s="103" t="s">
        <v>9</v>
      </c>
      <c r="I228" s="71">
        <v>87360</v>
      </c>
      <c r="J228" s="71">
        <v>12.598214285714285</v>
      </c>
      <c r="K228" s="41">
        <f t="shared" si="9"/>
        <v>1100580</v>
      </c>
      <c r="L228" s="42">
        <f t="shared" si="10"/>
        <v>1232649.6000000001</v>
      </c>
      <c r="M228" s="73"/>
    </row>
    <row r="229" spans="1:13" ht="56.25">
      <c r="A229" s="144" t="s">
        <v>33</v>
      </c>
      <c r="B229" s="70" t="s">
        <v>10</v>
      </c>
      <c r="C229" s="70" t="s">
        <v>10</v>
      </c>
      <c r="D229" s="70" t="s">
        <v>47</v>
      </c>
      <c r="E229" s="70" t="s">
        <v>71</v>
      </c>
      <c r="F229" s="103" t="s">
        <v>7</v>
      </c>
      <c r="G229" s="70" t="s">
        <v>136</v>
      </c>
      <c r="H229" s="103" t="s">
        <v>9</v>
      </c>
      <c r="I229" s="71">
        <v>76884</v>
      </c>
      <c r="J229" s="71">
        <v>21.178571428571427</v>
      </c>
      <c r="K229" s="41">
        <f t="shared" si="9"/>
        <v>1628293.2857142857</v>
      </c>
      <c r="L229" s="42">
        <f t="shared" si="10"/>
        <v>1823688.4800000002</v>
      </c>
      <c r="M229" s="73"/>
    </row>
    <row r="230" spans="1:13" ht="56.25">
      <c r="A230" s="144" t="s">
        <v>33</v>
      </c>
      <c r="B230" s="70" t="s">
        <v>10</v>
      </c>
      <c r="C230" s="70" t="s">
        <v>10</v>
      </c>
      <c r="D230" s="70" t="s">
        <v>47</v>
      </c>
      <c r="E230" s="70" t="s">
        <v>71</v>
      </c>
      <c r="F230" s="103" t="s">
        <v>7</v>
      </c>
      <c r="G230" s="70" t="s">
        <v>137</v>
      </c>
      <c r="H230" s="103" t="s">
        <v>9</v>
      </c>
      <c r="I230" s="71">
        <v>86604</v>
      </c>
      <c r="J230" s="71">
        <v>19.133928571428569</v>
      </c>
      <c r="K230" s="41">
        <f t="shared" si="9"/>
        <v>1657074.7499999998</v>
      </c>
      <c r="L230" s="42">
        <f t="shared" si="10"/>
        <v>1855923.72</v>
      </c>
      <c r="M230" s="73"/>
    </row>
    <row r="231" spans="1:13" ht="56.25">
      <c r="A231" s="144" t="s">
        <v>33</v>
      </c>
      <c r="B231" s="70" t="s">
        <v>10</v>
      </c>
      <c r="C231" s="70" t="s">
        <v>10</v>
      </c>
      <c r="D231" s="70" t="s">
        <v>47</v>
      </c>
      <c r="E231" s="70" t="s">
        <v>71</v>
      </c>
      <c r="F231" s="103" t="s">
        <v>7</v>
      </c>
      <c r="G231" s="70" t="s">
        <v>138</v>
      </c>
      <c r="H231" s="103" t="s">
        <v>9</v>
      </c>
      <c r="I231" s="71">
        <v>141396</v>
      </c>
      <c r="J231" s="71">
        <v>16.616071428571427</v>
      </c>
      <c r="K231" s="41">
        <f t="shared" si="9"/>
        <v>2349446.0357142854</v>
      </c>
      <c r="L231" s="42">
        <f t="shared" si="10"/>
        <v>2631379.56</v>
      </c>
      <c r="M231" s="73"/>
    </row>
    <row r="232" spans="1:13" ht="56.25">
      <c r="A232" s="144" t="s">
        <v>33</v>
      </c>
      <c r="B232" s="70" t="s">
        <v>10</v>
      </c>
      <c r="C232" s="70" t="s">
        <v>10</v>
      </c>
      <c r="D232" s="70" t="s">
        <v>47</v>
      </c>
      <c r="E232" s="70" t="s">
        <v>71</v>
      </c>
      <c r="F232" s="103" t="s">
        <v>7</v>
      </c>
      <c r="G232" s="70" t="s">
        <v>139</v>
      </c>
      <c r="H232" s="103" t="s">
        <v>9</v>
      </c>
      <c r="I232" s="71">
        <v>84756</v>
      </c>
      <c r="J232" s="71">
        <v>17.803571428571427</v>
      </c>
      <c r="K232" s="41">
        <f t="shared" si="9"/>
        <v>1508959.4999999998</v>
      </c>
      <c r="L232" s="42">
        <f t="shared" si="10"/>
        <v>1690034.64</v>
      </c>
      <c r="M232" s="73"/>
    </row>
    <row r="233" spans="1:13" ht="56.25">
      <c r="A233" s="144" t="s">
        <v>33</v>
      </c>
      <c r="B233" s="70" t="s">
        <v>10</v>
      </c>
      <c r="C233" s="70" t="s">
        <v>10</v>
      </c>
      <c r="D233" s="70" t="s">
        <v>47</v>
      </c>
      <c r="E233" s="70" t="s">
        <v>71</v>
      </c>
      <c r="F233" s="103" t="s">
        <v>7</v>
      </c>
      <c r="G233" s="70" t="s">
        <v>140</v>
      </c>
      <c r="H233" s="103" t="s">
        <v>9</v>
      </c>
      <c r="I233" s="71">
        <v>333240</v>
      </c>
      <c r="J233" s="71">
        <v>16.919642857142854</v>
      </c>
      <c r="K233" s="41">
        <f t="shared" si="9"/>
        <v>5638301.7857142845</v>
      </c>
      <c r="L233" s="42">
        <f t="shared" si="10"/>
        <v>6314897.9999999991</v>
      </c>
      <c r="M233" s="73"/>
    </row>
    <row r="234" spans="1:13" ht="56.25">
      <c r="A234" s="144" t="s">
        <v>33</v>
      </c>
      <c r="B234" s="70" t="s">
        <v>10</v>
      </c>
      <c r="C234" s="70" t="s">
        <v>10</v>
      </c>
      <c r="D234" s="70" t="s">
        <v>47</v>
      </c>
      <c r="E234" s="70" t="s">
        <v>71</v>
      </c>
      <c r="F234" s="103" t="s">
        <v>7</v>
      </c>
      <c r="G234" s="70" t="s">
        <v>141</v>
      </c>
      <c r="H234" s="103" t="s">
        <v>9</v>
      </c>
      <c r="I234" s="71">
        <v>104004</v>
      </c>
      <c r="J234" s="71">
        <v>16.616071428571427</v>
      </c>
      <c r="K234" s="41">
        <f t="shared" si="9"/>
        <v>1728137.8928571427</v>
      </c>
      <c r="L234" s="42">
        <f t="shared" si="10"/>
        <v>1935514.44</v>
      </c>
      <c r="M234" s="73"/>
    </row>
    <row r="235" spans="1:13" ht="56.25">
      <c r="A235" s="144" t="s">
        <v>33</v>
      </c>
      <c r="B235" s="70" t="s">
        <v>10</v>
      </c>
      <c r="C235" s="70" t="s">
        <v>10</v>
      </c>
      <c r="D235" s="70" t="s">
        <v>47</v>
      </c>
      <c r="E235" s="70" t="s">
        <v>71</v>
      </c>
      <c r="F235" s="103" t="s">
        <v>7</v>
      </c>
      <c r="G235" s="70" t="s">
        <v>142</v>
      </c>
      <c r="H235" s="103" t="s">
        <v>9</v>
      </c>
      <c r="I235" s="71">
        <v>105492</v>
      </c>
      <c r="J235" s="71">
        <v>17.071428571428569</v>
      </c>
      <c r="K235" s="41">
        <f t="shared" si="9"/>
        <v>1800899.1428571427</v>
      </c>
      <c r="L235" s="42">
        <f t="shared" si="10"/>
        <v>2017007.04</v>
      </c>
      <c r="M235" s="73"/>
    </row>
    <row r="236" spans="1:13" ht="56.25">
      <c r="A236" s="144" t="s">
        <v>33</v>
      </c>
      <c r="B236" s="70" t="s">
        <v>10</v>
      </c>
      <c r="C236" s="70" t="s">
        <v>10</v>
      </c>
      <c r="D236" s="70" t="s">
        <v>47</v>
      </c>
      <c r="E236" s="70" t="s">
        <v>71</v>
      </c>
      <c r="F236" s="103" t="s">
        <v>7</v>
      </c>
      <c r="G236" s="70" t="s">
        <v>143</v>
      </c>
      <c r="H236" s="103" t="s">
        <v>9</v>
      </c>
      <c r="I236" s="71">
        <v>27036</v>
      </c>
      <c r="J236" s="71">
        <v>16.616071428571427</v>
      </c>
      <c r="K236" s="41">
        <f t="shared" si="9"/>
        <v>449232.1071428571</v>
      </c>
      <c r="L236" s="42">
        <f t="shared" si="10"/>
        <v>503139.96</v>
      </c>
      <c r="M236" s="73"/>
    </row>
    <row r="237" spans="1:13" ht="56.25">
      <c r="A237" s="144" t="s">
        <v>33</v>
      </c>
      <c r="B237" s="70" t="s">
        <v>10</v>
      </c>
      <c r="C237" s="70" t="s">
        <v>10</v>
      </c>
      <c r="D237" s="70" t="s">
        <v>47</v>
      </c>
      <c r="E237" s="70" t="s">
        <v>71</v>
      </c>
      <c r="F237" s="103" t="s">
        <v>7</v>
      </c>
      <c r="G237" s="70" t="s">
        <v>144</v>
      </c>
      <c r="H237" s="103" t="s">
        <v>9</v>
      </c>
      <c r="I237" s="71">
        <v>55200</v>
      </c>
      <c r="J237" s="71">
        <v>16.785714285714285</v>
      </c>
      <c r="K237" s="41">
        <f t="shared" si="9"/>
        <v>926571.42857142852</v>
      </c>
      <c r="L237" s="42">
        <f t="shared" si="10"/>
        <v>1037760</v>
      </c>
      <c r="M237" s="73"/>
    </row>
    <row r="238" spans="1:13" ht="56.25">
      <c r="A238" s="144" t="s">
        <v>33</v>
      </c>
      <c r="B238" s="70" t="s">
        <v>10</v>
      </c>
      <c r="C238" s="70" t="s">
        <v>10</v>
      </c>
      <c r="D238" s="70" t="s">
        <v>47</v>
      </c>
      <c r="E238" s="70" t="s">
        <v>71</v>
      </c>
      <c r="F238" s="103" t="s">
        <v>7</v>
      </c>
      <c r="G238" s="70" t="s">
        <v>145</v>
      </c>
      <c r="H238" s="103" t="s">
        <v>9</v>
      </c>
      <c r="I238" s="71">
        <v>79296</v>
      </c>
      <c r="J238" s="71">
        <v>16.616071428571427</v>
      </c>
      <c r="K238" s="41">
        <f t="shared" si="9"/>
        <v>1317587.9999999998</v>
      </c>
      <c r="L238" s="42">
        <f t="shared" si="10"/>
        <v>1475698.5599999998</v>
      </c>
      <c r="M238" s="73"/>
    </row>
    <row r="239" spans="1:13" ht="56.25">
      <c r="A239" s="144" t="s">
        <v>33</v>
      </c>
      <c r="B239" s="70" t="s">
        <v>10</v>
      </c>
      <c r="C239" s="70" t="s">
        <v>10</v>
      </c>
      <c r="D239" s="70" t="s">
        <v>47</v>
      </c>
      <c r="E239" s="70" t="s">
        <v>71</v>
      </c>
      <c r="F239" s="103" t="s">
        <v>7</v>
      </c>
      <c r="G239" s="70" t="s">
        <v>146</v>
      </c>
      <c r="H239" s="103" t="s">
        <v>9</v>
      </c>
      <c r="I239" s="71">
        <v>222600</v>
      </c>
      <c r="J239" s="71">
        <v>17.642857142857142</v>
      </c>
      <c r="K239" s="41">
        <f t="shared" si="9"/>
        <v>3927300</v>
      </c>
      <c r="L239" s="42">
        <f t="shared" si="10"/>
        <v>4398576</v>
      </c>
      <c r="M239" s="73"/>
    </row>
    <row r="240" spans="1:13" ht="56.25">
      <c r="A240" s="144" t="s">
        <v>33</v>
      </c>
      <c r="B240" s="70" t="s">
        <v>10</v>
      </c>
      <c r="C240" s="70" t="s">
        <v>10</v>
      </c>
      <c r="D240" s="70" t="s">
        <v>47</v>
      </c>
      <c r="E240" s="70" t="s">
        <v>71</v>
      </c>
      <c r="F240" s="103" t="s">
        <v>7</v>
      </c>
      <c r="G240" s="70" t="s">
        <v>147</v>
      </c>
      <c r="H240" s="103" t="s">
        <v>9</v>
      </c>
      <c r="I240" s="71">
        <v>107016</v>
      </c>
      <c r="J240" s="71">
        <v>17.071428571428569</v>
      </c>
      <c r="K240" s="41">
        <f t="shared" si="9"/>
        <v>1826915.9999999998</v>
      </c>
      <c r="L240" s="42">
        <f t="shared" si="10"/>
        <v>2046145.92</v>
      </c>
      <c r="M240" s="73"/>
    </row>
    <row r="241" spans="1:13" ht="56.25">
      <c r="A241" s="144" t="s">
        <v>33</v>
      </c>
      <c r="B241" s="70" t="s">
        <v>10</v>
      </c>
      <c r="C241" s="70" t="s">
        <v>10</v>
      </c>
      <c r="D241" s="70" t="s">
        <v>47</v>
      </c>
      <c r="E241" s="70" t="s">
        <v>71</v>
      </c>
      <c r="F241" s="103" t="s">
        <v>7</v>
      </c>
      <c r="G241" s="70" t="s">
        <v>148</v>
      </c>
      <c r="H241" s="103" t="s">
        <v>9</v>
      </c>
      <c r="I241" s="71">
        <v>49620</v>
      </c>
      <c r="J241" s="71">
        <v>17.508928571428569</v>
      </c>
      <c r="K241" s="41">
        <f t="shared" si="9"/>
        <v>868793.03571428556</v>
      </c>
      <c r="L241" s="42">
        <f t="shared" si="10"/>
        <v>973048.2</v>
      </c>
      <c r="M241" s="73"/>
    </row>
    <row r="242" spans="1:13" ht="56.25">
      <c r="A242" s="144" t="s">
        <v>33</v>
      </c>
      <c r="B242" s="70" t="s">
        <v>10</v>
      </c>
      <c r="C242" s="70" t="s">
        <v>10</v>
      </c>
      <c r="D242" s="70" t="s">
        <v>47</v>
      </c>
      <c r="E242" s="70" t="s">
        <v>71</v>
      </c>
      <c r="F242" s="103" t="s">
        <v>7</v>
      </c>
      <c r="G242" s="70" t="s">
        <v>149</v>
      </c>
      <c r="H242" s="103" t="s">
        <v>9</v>
      </c>
      <c r="I242" s="71">
        <v>39120</v>
      </c>
      <c r="J242" s="71">
        <v>17.508928571428569</v>
      </c>
      <c r="K242" s="41">
        <f t="shared" si="9"/>
        <v>684949.28571428568</v>
      </c>
      <c r="L242" s="42">
        <f t="shared" si="10"/>
        <v>767143.20000000007</v>
      </c>
      <c r="M242" s="73"/>
    </row>
    <row r="243" spans="1:13" ht="56.25">
      <c r="A243" s="144" t="s">
        <v>33</v>
      </c>
      <c r="B243" s="70" t="s">
        <v>10</v>
      </c>
      <c r="C243" s="70" t="s">
        <v>10</v>
      </c>
      <c r="D243" s="70" t="s">
        <v>47</v>
      </c>
      <c r="E243" s="70" t="s">
        <v>71</v>
      </c>
      <c r="F243" s="103" t="s">
        <v>7</v>
      </c>
      <c r="G243" s="70" t="s">
        <v>150</v>
      </c>
      <c r="H243" s="103" t="s">
        <v>9</v>
      </c>
      <c r="I243" s="71">
        <v>64320</v>
      </c>
      <c r="J243" s="71">
        <v>16.616071428571427</v>
      </c>
      <c r="K243" s="41">
        <f t="shared" si="9"/>
        <v>1068745.7142857141</v>
      </c>
      <c r="L243" s="42">
        <f t="shared" si="10"/>
        <v>1196995.2</v>
      </c>
      <c r="M243" s="73"/>
    </row>
    <row r="244" spans="1:13" ht="56.25">
      <c r="A244" s="144" t="s">
        <v>33</v>
      </c>
      <c r="B244" s="70" t="s">
        <v>10</v>
      </c>
      <c r="C244" s="70" t="s">
        <v>10</v>
      </c>
      <c r="D244" s="70" t="s">
        <v>47</v>
      </c>
      <c r="E244" s="70" t="s">
        <v>71</v>
      </c>
      <c r="F244" s="103" t="s">
        <v>7</v>
      </c>
      <c r="G244" s="70" t="s">
        <v>151</v>
      </c>
      <c r="H244" s="103" t="s">
        <v>9</v>
      </c>
      <c r="I244" s="71">
        <v>38292</v>
      </c>
      <c r="J244" s="71">
        <v>17.223214285714285</v>
      </c>
      <c r="K244" s="41">
        <f t="shared" si="9"/>
        <v>659511.32142857136</v>
      </c>
      <c r="L244" s="42">
        <f t="shared" si="10"/>
        <v>738652.68</v>
      </c>
      <c r="M244" s="73"/>
    </row>
    <row r="245" spans="1:13" ht="56.25">
      <c r="A245" s="144" t="s">
        <v>33</v>
      </c>
      <c r="B245" s="70" t="s">
        <v>10</v>
      </c>
      <c r="C245" s="70" t="s">
        <v>10</v>
      </c>
      <c r="D245" s="70" t="s">
        <v>47</v>
      </c>
      <c r="E245" s="70" t="s">
        <v>71</v>
      </c>
      <c r="F245" s="103" t="s">
        <v>7</v>
      </c>
      <c r="G245" s="70" t="s">
        <v>152</v>
      </c>
      <c r="H245" s="103" t="s">
        <v>9</v>
      </c>
      <c r="I245" s="71">
        <v>72156</v>
      </c>
      <c r="J245" s="71">
        <v>13.964285714285714</v>
      </c>
      <c r="K245" s="41">
        <f t="shared" si="9"/>
        <v>1007607</v>
      </c>
      <c r="L245" s="42">
        <f t="shared" si="10"/>
        <v>1128519.8400000001</v>
      </c>
      <c r="M245" s="73"/>
    </row>
    <row r="246" spans="1:13" ht="56.25">
      <c r="A246" s="144" t="s">
        <v>33</v>
      </c>
      <c r="B246" s="70" t="s">
        <v>10</v>
      </c>
      <c r="C246" s="70" t="s">
        <v>10</v>
      </c>
      <c r="D246" s="70" t="s">
        <v>47</v>
      </c>
      <c r="E246" s="70" t="s">
        <v>71</v>
      </c>
      <c r="F246" s="103" t="s">
        <v>7</v>
      </c>
      <c r="G246" s="70" t="s">
        <v>153</v>
      </c>
      <c r="H246" s="103" t="s">
        <v>9</v>
      </c>
      <c r="I246" s="71">
        <v>119028</v>
      </c>
      <c r="J246" s="71">
        <v>12.598214285714285</v>
      </c>
      <c r="K246" s="41">
        <f t="shared" si="9"/>
        <v>1499540.2499999998</v>
      </c>
      <c r="L246" s="42">
        <f t="shared" si="10"/>
        <v>1679485.0799999998</v>
      </c>
      <c r="M246" s="73"/>
    </row>
    <row r="247" spans="1:13" ht="56.25">
      <c r="A247" s="144" t="s">
        <v>33</v>
      </c>
      <c r="B247" s="70" t="s">
        <v>10</v>
      </c>
      <c r="C247" s="70" t="s">
        <v>10</v>
      </c>
      <c r="D247" s="70" t="s">
        <v>259</v>
      </c>
      <c r="E247" s="70" t="s">
        <v>71</v>
      </c>
      <c r="F247" s="103" t="s">
        <v>7</v>
      </c>
      <c r="G247" s="82" t="s">
        <v>260</v>
      </c>
      <c r="H247" s="103" t="s">
        <v>9</v>
      </c>
      <c r="I247" s="71">
        <v>107793</v>
      </c>
      <c r="J247" s="71">
        <v>125</v>
      </c>
      <c r="K247" s="41">
        <f t="shared" si="9"/>
        <v>13474125</v>
      </c>
      <c r="L247" s="42">
        <f t="shared" si="10"/>
        <v>15091020.000000002</v>
      </c>
      <c r="M247" s="73"/>
    </row>
    <row r="248" spans="1:13" ht="56.25">
      <c r="A248" s="144" t="s">
        <v>33</v>
      </c>
      <c r="B248" s="70" t="s">
        <v>10</v>
      </c>
      <c r="C248" s="70" t="s">
        <v>10</v>
      </c>
      <c r="D248" s="70" t="s">
        <v>259</v>
      </c>
      <c r="E248" s="70" t="s">
        <v>71</v>
      </c>
      <c r="F248" s="103" t="s">
        <v>7</v>
      </c>
      <c r="G248" s="82" t="s">
        <v>260</v>
      </c>
      <c r="H248" s="103" t="s">
        <v>9</v>
      </c>
      <c r="I248" s="71">
        <v>58873</v>
      </c>
      <c r="J248" s="71">
        <v>125</v>
      </c>
      <c r="K248" s="41">
        <f t="shared" si="9"/>
        <v>7359125</v>
      </c>
      <c r="L248" s="42">
        <f t="shared" si="10"/>
        <v>8242220.0000000009</v>
      </c>
      <c r="M248" s="73"/>
    </row>
    <row r="249" spans="1:13" ht="56.25">
      <c r="A249" s="163" t="s">
        <v>33</v>
      </c>
      <c r="B249" s="154" t="s">
        <v>10</v>
      </c>
      <c r="C249" s="50" t="s">
        <v>10</v>
      </c>
      <c r="D249" s="70" t="s">
        <v>155</v>
      </c>
      <c r="E249" s="70" t="s">
        <v>156</v>
      </c>
      <c r="F249" s="103" t="s">
        <v>7</v>
      </c>
      <c r="G249" s="170" t="s">
        <v>49</v>
      </c>
      <c r="H249" s="52" t="s">
        <v>98</v>
      </c>
      <c r="I249" s="71">
        <v>278496</v>
      </c>
      <c r="J249" s="71">
        <v>279.46428571428567</v>
      </c>
      <c r="K249" s="41">
        <f t="shared" si="9"/>
        <v>77829685.714285702</v>
      </c>
      <c r="L249" s="42">
        <f t="shared" si="10"/>
        <v>87169248</v>
      </c>
      <c r="M249" s="73"/>
    </row>
    <row r="250" spans="1:13" ht="75">
      <c r="A250" s="163" t="s">
        <v>33</v>
      </c>
      <c r="B250" s="154" t="s">
        <v>10</v>
      </c>
      <c r="C250" s="50" t="s">
        <v>10</v>
      </c>
      <c r="D250" s="70" t="s">
        <v>155</v>
      </c>
      <c r="E250" s="70" t="s">
        <v>157</v>
      </c>
      <c r="F250" s="103" t="s">
        <v>7</v>
      </c>
      <c r="G250" s="170" t="s">
        <v>49</v>
      </c>
      <c r="H250" s="52" t="s">
        <v>98</v>
      </c>
      <c r="I250" s="71">
        <v>402288</v>
      </c>
      <c r="J250" s="71">
        <v>82.142857142857139</v>
      </c>
      <c r="K250" s="41">
        <f t="shared" si="9"/>
        <v>33045085.714285713</v>
      </c>
      <c r="L250" s="42">
        <f t="shared" si="10"/>
        <v>37010496</v>
      </c>
      <c r="M250" s="73"/>
    </row>
    <row r="251" spans="1:13" ht="93.75">
      <c r="A251" s="73" t="s">
        <v>33</v>
      </c>
      <c r="B251" s="49" t="s">
        <v>10</v>
      </c>
      <c r="C251" s="49" t="s">
        <v>10</v>
      </c>
      <c r="D251" s="49" t="s">
        <v>89</v>
      </c>
      <c r="E251" s="49" t="s">
        <v>158</v>
      </c>
      <c r="F251" s="51" t="s">
        <v>7</v>
      </c>
      <c r="G251" s="49" t="s">
        <v>159</v>
      </c>
      <c r="H251" s="52" t="s">
        <v>98</v>
      </c>
      <c r="I251" s="52">
        <v>1</v>
      </c>
      <c r="J251" s="71">
        <v>197785.71</v>
      </c>
      <c r="K251" s="41">
        <f t="shared" si="9"/>
        <v>197785.71</v>
      </c>
      <c r="L251" s="42">
        <f t="shared" si="10"/>
        <v>221519.9952</v>
      </c>
      <c r="M251" s="73"/>
    </row>
    <row r="252" spans="1:13" ht="56.25">
      <c r="A252" s="73" t="s">
        <v>33</v>
      </c>
      <c r="B252" s="49" t="s">
        <v>10</v>
      </c>
      <c r="C252" s="49" t="s">
        <v>10</v>
      </c>
      <c r="D252" s="49" t="s">
        <v>55</v>
      </c>
      <c r="E252" s="49" t="s">
        <v>56</v>
      </c>
      <c r="F252" s="51" t="s">
        <v>7</v>
      </c>
      <c r="G252" s="49" t="s">
        <v>57</v>
      </c>
      <c r="H252" s="52" t="s">
        <v>98</v>
      </c>
      <c r="I252" s="52">
        <v>1</v>
      </c>
      <c r="J252" s="71">
        <v>16000</v>
      </c>
      <c r="K252" s="41">
        <f t="shared" si="9"/>
        <v>16000</v>
      </c>
      <c r="L252" s="42">
        <f t="shared" si="10"/>
        <v>17920</v>
      </c>
      <c r="M252" s="73"/>
    </row>
    <row r="253" spans="1:13" ht="112.5">
      <c r="A253" s="163" t="s">
        <v>33</v>
      </c>
      <c r="B253" s="49" t="s">
        <v>10</v>
      </c>
      <c r="C253" s="70" t="s">
        <v>10</v>
      </c>
      <c r="D253" s="150" t="s">
        <v>14</v>
      </c>
      <c r="E253" s="49" t="s">
        <v>74</v>
      </c>
      <c r="F253" s="49" t="s">
        <v>7</v>
      </c>
      <c r="G253" s="49" t="s">
        <v>21</v>
      </c>
      <c r="H253" s="52" t="s">
        <v>98</v>
      </c>
      <c r="I253" s="52">
        <v>1</v>
      </c>
      <c r="J253" s="43">
        <v>303214.28999999998</v>
      </c>
      <c r="K253" s="41">
        <f t="shared" si="9"/>
        <v>303214.28999999998</v>
      </c>
      <c r="L253" s="42">
        <f t="shared" si="10"/>
        <v>339600.0048</v>
      </c>
      <c r="M253" s="49"/>
    </row>
    <row r="254" spans="1:13" ht="93.75">
      <c r="A254" s="163" t="s">
        <v>33</v>
      </c>
      <c r="B254" s="49" t="s">
        <v>10</v>
      </c>
      <c r="C254" s="70" t="s">
        <v>10</v>
      </c>
      <c r="D254" s="150" t="s">
        <v>14</v>
      </c>
      <c r="E254" s="49" t="s">
        <v>75</v>
      </c>
      <c r="F254" s="49" t="s">
        <v>7</v>
      </c>
      <c r="G254" s="49" t="s">
        <v>11</v>
      </c>
      <c r="H254" s="52" t="s">
        <v>98</v>
      </c>
      <c r="I254" s="52">
        <v>1</v>
      </c>
      <c r="J254" s="43">
        <v>303214.28999999998</v>
      </c>
      <c r="K254" s="41">
        <f t="shared" si="9"/>
        <v>303214.28999999998</v>
      </c>
      <c r="L254" s="42">
        <f t="shared" si="10"/>
        <v>339600.0048</v>
      </c>
      <c r="M254" s="49"/>
    </row>
    <row r="255" spans="1:13" ht="112.5">
      <c r="A255" s="163" t="s">
        <v>33</v>
      </c>
      <c r="B255" s="49" t="s">
        <v>10</v>
      </c>
      <c r="C255" s="70" t="s">
        <v>10</v>
      </c>
      <c r="D255" s="70" t="s">
        <v>14</v>
      </c>
      <c r="E255" s="70" t="s">
        <v>106</v>
      </c>
      <c r="F255" s="49" t="s">
        <v>7</v>
      </c>
      <c r="G255" s="154" t="s">
        <v>21</v>
      </c>
      <c r="H255" s="173" t="s">
        <v>98</v>
      </c>
      <c r="I255" s="156">
        <v>1</v>
      </c>
      <c r="J255" s="43">
        <v>61462500</v>
      </c>
      <c r="K255" s="41">
        <f t="shared" si="9"/>
        <v>61462500</v>
      </c>
      <c r="L255" s="42">
        <f t="shared" si="10"/>
        <v>68838000</v>
      </c>
      <c r="M255" s="49"/>
    </row>
    <row r="256" spans="1:13" ht="93.75">
      <c r="A256" s="163" t="s">
        <v>33</v>
      </c>
      <c r="B256" s="49" t="s">
        <v>10</v>
      </c>
      <c r="C256" s="70" t="s">
        <v>10</v>
      </c>
      <c r="D256" s="70" t="s">
        <v>14</v>
      </c>
      <c r="E256" s="70" t="s">
        <v>227</v>
      </c>
      <c r="F256" s="49" t="s">
        <v>7</v>
      </c>
      <c r="G256" s="49" t="s">
        <v>257</v>
      </c>
      <c r="H256" s="173" t="s">
        <v>98</v>
      </c>
      <c r="I256" s="156">
        <v>1</v>
      </c>
      <c r="J256" s="43">
        <v>13362160.710000001</v>
      </c>
      <c r="K256" s="41">
        <f t="shared" si="9"/>
        <v>13362160.710000001</v>
      </c>
      <c r="L256" s="42">
        <f t="shared" si="10"/>
        <v>14965619.995200003</v>
      </c>
      <c r="M256" s="49"/>
    </row>
    <row r="257" spans="1:13" ht="112.5">
      <c r="A257" s="163" t="s">
        <v>33</v>
      </c>
      <c r="B257" s="49" t="s">
        <v>10</v>
      </c>
      <c r="C257" s="70" t="s">
        <v>10</v>
      </c>
      <c r="D257" s="150" t="s">
        <v>14</v>
      </c>
      <c r="E257" s="49" t="s">
        <v>72</v>
      </c>
      <c r="F257" s="49" t="s">
        <v>7</v>
      </c>
      <c r="G257" s="49" t="s">
        <v>21</v>
      </c>
      <c r="H257" s="52" t="s">
        <v>98</v>
      </c>
      <c r="I257" s="52">
        <v>1</v>
      </c>
      <c r="J257" s="43">
        <v>7020000</v>
      </c>
      <c r="K257" s="41">
        <f t="shared" si="9"/>
        <v>7020000</v>
      </c>
      <c r="L257" s="42">
        <f t="shared" si="10"/>
        <v>7862400.0000000009</v>
      </c>
      <c r="M257" s="49"/>
    </row>
    <row r="258" spans="1:13" ht="93.75">
      <c r="A258" s="163" t="s">
        <v>33</v>
      </c>
      <c r="B258" s="49" t="s">
        <v>10</v>
      </c>
      <c r="C258" s="70" t="s">
        <v>10</v>
      </c>
      <c r="D258" s="150" t="s">
        <v>14</v>
      </c>
      <c r="E258" s="49" t="s">
        <v>19</v>
      </c>
      <c r="F258" s="49" t="s">
        <v>7</v>
      </c>
      <c r="G258" s="49" t="s">
        <v>20</v>
      </c>
      <c r="H258" s="52" t="s">
        <v>98</v>
      </c>
      <c r="I258" s="52">
        <v>1</v>
      </c>
      <c r="J258" s="43">
        <v>1800000</v>
      </c>
      <c r="K258" s="41">
        <f t="shared" si="9"/>
        <v>1800000</v>
      </c>
      <c r="L258" s="42">
        <f t="shared" si="10"/>
        <v>2016000.0000000002</v>
      </c>
      <c r="M258" s="49"/>
    </row>
    <row r="259" spans="1:13" ht="93.75">
      <c r="A259" s="163" t="s">
        <v>33</v>
      </c>
      <c r="B259" s="49" t="s">
        <v>10</v>
      </c>
      <c r="C259" s="70" t="s">
        <v>10</v>
      </c>
      <c r="D259" s="150" t="s">
        <v>14</v>
      </c>
      <c r="E259" s="49" t="s">
        <v>15</v>
      </c>
      <c r="F259" s="49" t="s">
        <v>7</v>
      </c>
      <c r="G259" s="49" t="s">
        <v>16</v>
      </c>
      <c r="H259" s="52" t="s">
        <v>98</v>
      </c>
      <c r="I259" s="52">
        <v>1</v>
      </c>
      <c r="J259" s="43">
        <v>5592000</v>
      </c>
      <c r="K259" s="41">
        <f t="shared" si="9"/>
        <v>5592000</v>
      </c>
      <c r="L259" s="42">
        <f t="shared" si="10"/>
        <v>6263040.0000000009</v>
      </c>
      <c r="M259" s="49"/>
    </row>
    <row r="260" spans="1:13" ht="93.75">
      <c r="A260" s="163" t="s">
        <v>33</v>
      </c>
      <c r="B260" s="49" t="s">
        <v>10</v>
      </c>
      <c r="C260" s="70" t="s">
        <v>10</v>
      </c>
      <c r="D260" s="150" t="s">
        <v>14</v>
      </c>
      <c r="E260" s="49" t="s">
        <v>17</v>
      </c>
      <c r="F260" s="49" t="s">
        <v>7</v>
      </c>
      <c r="G260" s="49" t="s">
        <v>18</v>
      </c>
      <c r="H260" s="52" t="s">
        <v>98</v>
      </c>
      <c r="I260" s="52">
        <v>1</v>
      </c>
      <c r="J260" s="43">
        <v>978176.79</v>
      </c>
      <c r="K260" s="41">
        <f t="shared" si="9"/>
        <v>978176.79</v>
      </c>
      <c r="L260" s="42">
        <f t="shared" si="10"/>
        <v>1095558.0048000002</v>
      </c>
      <c r="M260" s="49"/>
    </row>
    <row r="261" spans="1:13" ht="56.25">
      <c r="A261" s="163" t="s">
        <v>33</v>
      </c>
      <c r="B261" s="49" t="s">
        <v>10</v>
      </c>
      <c r="C261" s="70" t="s">
        <v>10</v>
      </c>
      <c r="D261" s="150" t="s">
        <v>14</v>
      </c>
      <c r="E261" s="49" t="s">
        <v>202</v>
      </c>
      <c r="F261" s="49" t="s">
        <v>7</v>
      </c>
      <c r="G261" s="49" t="s">
        <v>73</v>
      </c>
      <c r="H261" s="52" t="s">
        <v>98</v>
      </c>
      <c r="I261" s="52">
        <v>1</v>
      </c>
      <c r="J261" s="43">
        <v>733920</v>
      </c>
      <c r="K261" s="41">
        <f t="shared" si="9"/>
        <v>733920</v>
      </c>
      <c r="L261" s="42">
        <f t="shared" si="10"/>
        <v>821990.40000000002</v>
      </c>
      <c r="M261" s="49"/>
    </row>
    <row r="262" spans="1:13" ht="93.75">
      <c r="A262" s="163" t="s">
        <v>33</v>
      </c>
      <c r="B262" s="49" t="s">
        <v>10</v>
      </c>
      <c r="C262" s="70" t="s">
        <v>10</v>
      </c>
      <c r="D262" s="150" t="s">
        <v>14</v>
      </c>
      <c r="E262" s="49" t="s">
        <v>90</v>
      </c>
      <c r="F262" s="49" t="s">
        <v>7</v>
      </c>
      <c r="G262" s="49" t="s">
        <v>73</v>
      </c>
      <c r="H262" s="52" t="s">
        <v>98</v>
      </c>
      <c r="I262" s="52">
        <v>1</v>
      </c>
      <c r="J262" s="174">
        <v>4391712</v>
      </c>
      <c r="K262" s="41">
        <f t="shared" si="9"/>
        <v>4391712</v>
      </c>
      <c r="L262" s="42">
        <f t="shared" si="10"/>
        <v>4918717.4400000004</v>
      </c>
      <c r="M262" s="49"/>
    </row>
    <row r="263" spans="1:13" ht="93.75">
      <c r="A263" s="163" t="s">
        <v>33</v>
      </c>
      <c r="B263" s="49" t="s">
        <v>10</v>
      </c>
      <c r="C263" s="70" t="s">
        <v>10</v>
      </c>
      <c r="D263" s="150" t="s">
        <v>14</v>
      </c>
      <c r="E263" s="49" t="s">
        <v>90</v>
      </c>
      <c r="F263" s="49" t="s">
        <v>7</v>
      </c>
      <c r="G263" s="49" t="s">
        <v>73</v>
      </c>
      <c r="H263" s="52" t="s">
        <v>98</v>
      </c>
      <c r="I263" s="52">
        <v>1</v>
      </c>
      <c r="J263" s="174">
        <f>17598*9</f>
        <v>158382</v>
      </c>
      <c r="K263" s="41">
        <f t="shared" si="9"/>
        <v>158382</v>
      </c>
      <c r="L263" s="42">
        <f t="shared" si="10"/>
        <v>177387.84000000003</v>
      </c>
      <c r="M263" s="49"/>
    </row>
    <row r="264" spans="1:13" ht="112.5">
      <c r="A264" s="163" t="s">
        <v>33</v>
      </c>
      <c r="B264" s="154" t="s">
        <v>10</v>
      </c>
      <c r="C264" s="50" t="s">
        <v>10</v>
      </c>
      <c r="D264" s="175" t="s">
        <v>45</v>
      </c>
      <c r="E264" s="50" t="s">
        <v>46</v>
      </c>
      <c r="F264" s="50" t="s">
        <v>7</v>
      </c>
      <c r="G264" s="50" t="s">
        <v>21</v>
      </c>
      <c r="H264" s="52" t="s">
        <v>98</v>
      </c>
      <c r="I264" s="52">
        <v>1</v>
      </c>
      <c r="J264" s="43">
        <v>4586342.5052499995</v>
      </c>
      <c r="K264" s="41">
        <f t="shared" si="9"/>
        <v>4586342.5052499995</v>
      </c>
      <c r="L264" s="42">
        <f t="shared" si="10"/>
        <v>5136703.6058799997</v>
      </c>
      <c r="M264" s="73"/>
    </row>
    <row r="265" spans="1:13" ht="93.75">
      <c r="A265" s="163" t="s">
        <v>33</v>
      </c>
      <c r="B265" s="153" t="s">
        <v>208</v>
      </c>
      <c r="C265" s="49" t="s">
        <v>10</v>
      </c>
      <c r="D265" s="49" t="s">
        <v>40</v>
      </c>
      <c r="E265" s="49" t="s">
        <v>85</v>
      </c>
      <c r="F265" s="49" t="s">
        <v>64</v>
      </c>
      <c r="G265" s="49" t="s">
        <v>190</v>
      </c>
      <c r="H265" s="52" t="s">
        <v>98</v>
      </c>
      <c r="I265" s="156">
        <v>1</v>
      </c>
      <c r="J265" s="176">
        <v>2671200</v>
      </c>
      <c r="K265" s="41">
        <f t="shared" si="9"/>
        <v>2671200</v>
      </c>
      <c r="L265" s="42">
        <f t="shared" si="10"/>
        <v>2991744.0000000005</v>
      </c>
      <c r="M265" s="49"/>
    </row>
    <row r="266" spans="1:13" ht="93.75">
      <c r="A266" s="163" t="s">
        <v>33</v>
      </c>
      <c r="B266" s="153" t="s">
        <v>208</v>
      </c>
      <c r="C266" s="49" t="s">
        <v>10</v>
      </c>
      <c r="D266" s="49" t="s">
        <v>40</v>
      </c>
      <c r="E266" s="49" t="s">
        <v>86</v>
      </c>
      <c r="F266" s="49" t="s">
        <v>64</v>
      </c>
      <c r="G266" s="49" t="s">
        <v>190</v>
      </c>
      <c r="H266" s="52" t="s">
        <v>98</v>
      </c>
      <c r="I266" s="156">
        <v>1</v>
      </c>
      <c r="J266" s="176">
        <v>2671200</v>
      </c>
      <c r="K266" s="41">
        <f t="shared" si="9"/>
        <v>2671200</v>
      </c>
      <c r="L266" s="42">
        <f t="shared" si="10"/>
        <v>2991744.0000000005</v>
      </c>
      <c r="M266" s="49"/>
    </row>
    <row r="267" spans="1:13" ht="93.75">
      <c r="A267" s="163" t="s">
        <v>33</v>
      </c>
      <c r="B267" s="153" t="s">
        <v>208</v>
      </c>
      <c r="C267" s="49" t="s">
        <v>10</v>
      </c>
      <c r="D267" s="49" t="s">
        <v>40</v>
      </c>
      <c r="E267" s="49" t="s">
        <v>87</v>
      </c>
      <c r="F267" s="49" t="s">
        <v>64</v>
      </c>
      <c r="G267" s="49" t="s">
        <v>190</v>
      </c>
      <c r="H267" s="52" t="s">
        <v>98</v>
      </c>
      <c r="I267" s="156">
        <v>1</v>
      </c>
      <c r="J267" s="176">
        <v>2671200</v>
      </c>
      <c r="K267" s="41">
        <f t="shared" si="9"/>
        <v>2671200</v>
      </c>
      <c r="L267" s="42">
        <f t="shared" si="10"/>
        <v>2991744.0000000005</v>
      </c>
      <c r="M267" s="49"/>
    </row>
    <row r="268" spans="1:13" ht="93.75">
      <c r="A268" s="163" t="s">
        <v>33</v>
      </c>
      <c r="B268" s="153" t="s">
        <v>208</v>
      </c>
      <c r="C268" s="49" t="s">
        <v>10</v>
      </c>
      <c r="D268" s="49" t="s">
        <v>40</v>
      </c>
      <c r="E268" s="49" t="s">
        <v>88</v>
      </c>
      <c r="F268" s="49" t="s">
        <v>64</v>
      </c>
      <c r="G268" s="49" t="s">
        <v>190</v>
      </c>
      <c r="H268" s="52" t="s">
        <v>98</v>
      </c>
      <c r="I268" s="156">
        <v>1</v>
      </c>
      <c r="J268" s="176">
        <v>445200</v>
      </c>
      <c r="K268" s="41">
        <f t="shared" si="9"/>
        <v>445200</v>
      </c>
      <c r="L268" s="42">
        <f t="shared" si="10"/>
        <v>498624.00000000006</v>
      </c>
      <c r="M268" s="49"/>
    </row>
    <row r="269" spans="1:13" ht="102" customHeight="1">
      <c r="A269" s="163" t="s">
        <v>33</v>
      </c>
      <c r="B269" s="153" t="s">
        <v>208</v>
      </c>
      <c r="C269" s="49" t="s">
        <v>10</v>
      </c>
      <c r="D269" s="49" t="s">
        <v>40</v>
      </c>
      <c r="E269" s="49" t="s">
        <v>88</v>
      </c>
      <c r="F269" s="49" t="s">
        <v>7</v>
      </c>
      <c r="G269" s="49" t="s">
        <v>190</v>
      </c>
      <c r="H269" s="52" t="s">
        <v>98</v>
      </c>
      <c r="I269" s="156">
        <v>1</v>
      </c>
      <c r="J269" s="176">
        <v>2003400</v>
      </c>
      <c r="K269" s="41">
        <f t="shared" si="9"/>
        <v>2003400</v>
      </c>
      <c r="L269" s="42">
        <f t="shared" si="10"/>
        <v>2243808</v>
      </c>
      <c r="M269" s="49"/>
    </row>
    <row r="270" spans="1:13" ht="93.75">
      <c r="A270" s="163" t="s">
        <v>33</v>
      </c>
      <c r="B270" s="153" t="s">
        <v>208</v>
      </c>
      <c r="C270" s="49" t="s">
        <v>10</v>
      </c>
      <c r="D270" s="49" t="s">
        <v>40</v>
      </c>
      <c r="E270" s="49" t="s">
        <v>191</v>
      </c>
      <c r="F270" s="49" t="s">
        <v>64</v>
      </c>
      <c r="G270" s="49" t="s">
        <v>192</v>
      </c>
      <c r="H270" s="52" t="s">
        <v>98</v>
      </c>
      <c r="I270" s="156">
        <v>1</v>
      </c>
      <c r="J270" s="176">
        <v>1971600</v>
      </c>
      <c r="K270" s="41">
        <f t="shared" si="9"/>
        <v>1971600</v>
      </c>
      <c r="L270" s="42">
        <f t="shared" si="10"/>
        <v>2208192</v>
      </c>
      <c r="M270" s="49"/>
    </row>
    <row r="271" spans="1:13" ht="93.75">
      <c r="A271" s="163" t="s">
        <v>33</v>
      </c>
      <c r="B271" s="153" t="s">
        <v>208</v>
      </c>
      <c r="C271" s="49" t="s">
        <v>10</v>
      </c>
      <c r="D271" s="49" t="s">
        <v>40</v>
      </c>
      <c r="E271" s="49" t="s">
        <v>193</v>
      </c>
      <c r="F271" s="49" t="s">
        <v>64</v>
      </c>
      <c r="G271" s="49" t="s">
        <v>194</v>
      </c>
      <c r="H271" s="52" t="s">
        <v>98</v>
      </c>
      <c r="I271" s="156">
        <v>1</v>
      </c>
      <c r="J271" s="176">
        <v>2162400</v>
      </c>
      <c r="K271" s="41">
        <f t="shared" si="9"/>
        <v>2162400</v>
      </c>
      <c r="L271" s="42">
        <f t="shared" si="10"/>
        <v>2421888</v>
      </c>
      <c r="M271" s="49"/>
    </row>
    <row r="272" spans="1:13" ht="93.75">
      <c r="A272" s="163" t="s">
        <v>33</v>
      </c>
      <c r="B272" s="153" t="s">
        <v>208</v>
      </c>
      <c r="C272" s="49" t="s">
        <v>10</v>
      </c>
      <c r="D272" s="49" t="s">
        <v>40</v>
      </c>
      <c r="E272" s="49" t="s">
        <v>195</v>
      </c>
      <c r="F272" s="49" t="s">
        <v>64</v>
      </c>
      <c r="G272" s="49" t="s">
        <v>392</v>
      </c>
      <c r="H272" s="52" t="s">
        <v>98</v>
      </c>
      <c r="I272" s="156">
        <v>1</v>
      </c>
      <c r="J272" s="176">
        <v>2671200</v>
      </c>
      <c r="K272" s="41">
        <f t="shared" si="9"/>
        <v>2671200</v>
      </c>
      <c r="L272" s="42">
        <f t="shared" si="10"/>
        <v>2991744.0000000005</v>
      </c>
      <c r="M272" s="49"/>
    </row>
    <row r="273" spans="1:13" ht="93.75">
      <c r="A273" s="163" t="s">
        <v>33</v>
      </c>
      <c r="B273" s="153" t="s">
        <v>208</v>
      </c>
      <c r="C273" s="49" t="s">
        <v>10</v>
      </c>
      <c r="D273" s="49" t="s">
        <v>40</v>
      </c>
      <c r="E273" s="49" t="s">
        <v>196</v>
      </c>
      <c r="F273" s="49" t="s">
        <v>64</v>
      </c>
      <c r="G273" s="49" t="s">
        <v>392</v>
      </c>
      <c r="H273" s="52" t="s">
        <v>98</v>
      </c>
      <c r="I273" s="156">
        <v>1</v>
      </c>
      <c r="J273" s="176">
        <v>2671200</v>
      </c>
      <c r="K273" s="41">
        <f t="shared" si="9"/>
        <v>2671200</v>
      </c>
      <c r="L273" s="42">
        <f t="shared" si="10"/>
        <v>2991744.0000000005</v>
      </c>
      <c r="M273" s="49"/>
    </row>
    <row r="274" spans="1:13" ht="93.75">
      <c r="A274" s="163" t="s">
        <v>33</v>
      </c>
      <c r="B274" s="153" t="s">
        <v>208</v>
      </c>
      <c r="C274" s="49" t="s">
        <v>10</v>
      </c>
      <c r="D274" s="49" t="s">
        <v>40</v>
      </c>
      <c r="E274" s="49" t="s">
        <v>377</v>
      </c>
      <c r="F274" s="49" t="s">
        <v>64</v>
      </c>
      <c r="G274" s="49" t="s">
        <v>394</v>
      </c>
      <c r="H274" s="52" t="s">
        <v>98</v>
      </c>
      <c r="I274" s="156">
        <v>1</v>
      </c>
      <c r="J274" s="176">
        <v>1908000</v>
      </c>
      <c r="K274" s="41">
        <f t="shared" si="9"/>
        <v>1908000</v>
      </c>
      <c r="L274" s="42">
        <f t="shared" si="10"/>
        <v>2136960</v>
      </c>
      <c r="M274" s="49"/>
    </row>
    <row r="275" spans="1:13" ht="93.75">
      <c r="A275" s="163" t="s">
        <v>33</v>
      </c>
      <c r="B275" s="153" t="s">
        <v>208</v>
      </c>
      <c r="C275" s="49" t="s">
        <v>10</v>
      </c>
      <c r="D275" s="49" t="s">
        <v>40</v>
      </c>
      <c r="E275" s="49" t="s">
        <v>197</v>
      </c>
      <c r="F275" s="49" t="s">
        <v>64</v>
      </c>
      <c r="G275" s="49" t="s">
        <v>393</v>
      </c>
      <c r="H275" s="52" t="s">
        <v>98</v>
      </c>
      <c r="I275" s="156">
        <v>1</v>
      </c>
      <c r="J275" s="176">
        <v>2226000</v>
      </c>
      <c r="K275" s="41">
        <f t="shared" si="9"/>
        <v>2226000</v>
      </c>
      <c r="L275" s="42">
        <f t="shared" si="10"/>
        <v>2493120.0000000005</v>
      </c>
      <c r="M275" s="49"/>
    </row>
    <row r="276" spans="1:13" ht="93.75">
      <c r="A276" s="163" t="s">
        <v>33</v>
      </c>
      <c r="B276" s="153" t="s">
        <v>208</v>
      </c>
      <c r="C276" s="49" t="s">
        <v>10</v>
      </c>
      <c r="D276" s="49" t="s">
        <v>40</v>
      </c>
      <c r="E276" s="49" t="s">
        <v>198</v>
      </c>
      <c r="F276" s="49" t="s">
        <v>64</v>
      </c>
      <c r="G276" s="49" t="s">
        <v>395</v>
      </c>
      <c r="H276" s="52" t="s">
        <v>98</v>
      </c>
      <c r="I276" s="156">
        <v>1</v>
      </c>
      <c r="J276" s="176">
        <v>2098800</v>
      </c>
      <c r="K276" s="41">
        <f t="shared" si="9"/>
        <v>2098800</v>
      </c>
      <c r="L276" s="42">
        <f t="shared" si="10"/>
        <v>2350656</v>
      </c>
      <c r="M276" s="49"/>
    </row>
    <row r="277" spans="1:13" ht="75">
      <c r="A277" s="163" t="s">
        <v>33</v>
      </c>
      <c r="B277" s="153" t="s">
        <v>208</v>
      </c>
      <c r="C277" s="49" t="s">
        <v>10</v>
      </c>
      <c r="D277" s="49" t="s">
        <v>40</v>
      </c>
      <c r="E277" s="49" t="s">
        <v>199</v>
      </c>
      <c r="F277" s="49" t="s">
        <v>64</v>
      </c>
      <c r="G277" s="49" t="s">
        <v>200</v>
      </c>
      <c r="H277" s="52" t="s">
        <v>98</v>
      </c>
      <c r="I277" s="156">
        <v>1</v>
      </c>
      <c r="J277" s="176">
        <v>2035200</v>
      </c>
      <c r="K277" s="41">
        <f t="shared" si="9"/>
        <v>2035200</v>
      </c>
      <c r="L277" s="42">
        <f t="shared" si="10"/>
        <v>2279424</v>
      </c>
      <c r="M277" s="49"/>
    </row>
    <row r="278" spans="1:13" ht="93.75">
      <c r="A278" s="163" t="s">
        <v>33</v>
      </c>
      <c r="B278" s="49" t="s">
        <v>208</v>
      </c>
      <c r="C278" s="49" t="s">
        <v>10</v>
      </c>
      <c r="D278" s="49" t="s">
        <v>40</v>
      </c>
      <c r="E278" s="49" t="s">
        <v>261</v>
      </c>
      <c r="F278" s="49" t="s">
        <v>64</v>
      </c>
      <c r="G278" s="49" t="s">
        <v>41</v>
      </c>
      <c r="H278" s="52" t="s">
        <v>98</v>
      </c>
      <c r="I278" s="51">
        <v>1</v>
      </c>
      <c r="J278" s="176">
        <v>1908000</v>
      </c>
      <c r="K278" s="41">
        <f t="shared" si="9"/>
        <v>1908000</v>
      </c>
      <c r="L278" s="42">
        <f t="shared" si="10"/>
        <v>2136960</v>
      </c>
      <c r="M278" s="49"/>
    </row>
    <row r="279" spans="1:13" ht="93.75">
      <c r="A279" s="163" t="s">
        <v>33</v>
      </c>
      <c r="B279" s="49" t="s">
        <v>208</v>
      </c>
      <c r="C279" s="49" t="s">
        <v>10</v>
      </c>
      <c r="D279" s="49" t="s">
        <v>40</v>
      </c>
      <c r="E279" s="49" t="s">
        <v>265</v>
      </c>
      <c r="F279" s="49" t="s">
        <v>64</v>
      </c>
      <c r="G279" s="49" t="s">
        <v>378</v>
      </c>
      <c r="H279" s="52" t="s">
        <v>98</v>
      </c>
      <c r="I279" s="51">
        <v>1</v>
      </c>
      <c r="J279" s="176">
        <v>1590000</v>
      </c>
      <c r="K279" s="41">
        <f t="shared" si="9"/>
        <v>1590000</v>
      </c>
      <c r="L279" s="42">
        <f t="shared" si="10"/>
        <v>1780800.0000000002</v>
      </c>
      <c r="M279" s="49"/>
    </row>
    <row r="280" spans="1:13" ht="87.75" customHeight="1">
      <c r="A280" s="163" t="s">
        <v>33</v>
      </c>
      <c r="B280" s="49" t="s">
        <v>208</v>
      </c>
      <c r="C280" s="49" t="s">
        <v>10</v>
      </c>
      <c r="D280" s="49" t="s">
        <v>264</v>
      </c>
      <c r="E280" s="49" t="s">
        <v>202</v>
      </c>
      <c r="F280" s="49" t="s">
        <v>77</v>
      </c>
      <c r="G280" s="49" t="s">
        <v>263</v>
      </c>
      <c r="H280" s="52" t="s">
        <v>98</v>
      </c>
      <c r="I280" s="51">
        <v>1</v>
      </c>
      <c r="J280" s="43">
        <v>5902500</v>
      </c>
      <c r="K280" s="41">
        <f t="shared" si="9"/>
        <v>5902500</v>
      </c>
      <c r="L280" s="42">
        <f t="shared" si="10"/>
        <v>6610800.0000000009</v>
      </c>
      <c r="M280" s="74"/>
    </row>
    <row r="281" spans="1:13" ht="231.75" customHeight="1">
      <c r="A281" s="73" t="s">
        <v>33</v>
      </c>
      <c r="B281" s="153" t="s">
        <v>10</v>
      </c>
      <c r="C281" s="49" t="s">
        <v>10</v>
      </c>
      <c r="D281" s="177" t="s">
        <v>52</v>
      </c>
      <c r="E281" s="177" t="s">
        <v>53</v>
      </c>
      <c r="F281" s="49" t="s">
        <v>7</v>
      </c>
      <c r="G281" s="49" t="s">
        <v>263</v>
      </c>
      <c r="H281" s="51" t="s">
        <v>98</v>
      </c>
      <c r="I281" s="52">
        <v>1</v>
      </c>
      <c r="J281" s="53">
        <v>6308245</v>
      </c>
      <c r="K281" s="41">
        <f t="shared" si="9"/>
        <v>6308245</v>
      </c>
      <c r="L281" s="42">
        <f t="shared" si="10"/>
        <v>7065234.4000000004</v>
      </c>
      <c r="M281" s="49"/>
    </row>
    <row r="282" spans="1:13" ht="75">
      <c r="A282" s="73" t="s">
        <v>33</v>
      </c>
      <c r="B282" s="49" t="s">
        <v>10</v>
      </c>
      <c r="C282" s="49" t="s">
        <v>10</v>
      </c>
      <c r="D282" s="49" t="s">
        <v>273</v>
      </c>
      <c r="E282" s="49" t="s">
        <v>202</v>
      </c>
      <c r="F282" s="49" t="s">
        <v>7</v>
      </c>
      <c r="G282" s="49" t="s">
        <v>272</v>
      </c>
      <c r="H282" s="51" t="s">
        <v>98</v>
      </c>
      <c r="I282" s="52">
        <v>1</v>
      </c>
      <c r="J282" s="53">
        <v>99889</v>
      </c>
      <c r="K282" s="41">
        <f t="shared" ref="K282:K296" si="11">J282*I282</f>
        <v>99889</v>
      </c>
      <c r="L282" s="42">
        <f t="shared" ref="L282:L295" si="12">K282*1.12</f>
        <v>111875.68000000001</v>
      </c>
      <c r="M282" s="72"/>
    </row>
    <row r="283" spans="1:13" ht="75">
      <c r="A283" s="73" t="s">
        <v>33</v>
      </c>
      <c r="B283" s="49" t="s">
        <v>208</v>
      </c>
      <c r="C283" s="49" t="s">
        <v>10</v>
      </c>
      <c r="D283" s="49" t="s">
        <v>252</v>
      </c>
      <c r="E283" s="49" t="s">
        <v>202</v>
      </c>
      <c r="F283" s="49" t="s">
        <v>7</v>
      </c>
      <c r="G283" s="49" t="s">
        <v>263</v>
      </c>
      <c r="H283" s="51" t="s">
        <v>98</v>
      </c>
      <c r="I283" s="51">
        <v>1</v>
      </c>
      <c r="J283" s="53">
        <v>1286400</v>
      </c>
      <c r="K283" s="41">
        <f t="shared" si="11"/>
        <v>1286400</v>
      </c>
      <c r="L283" s="42">
        <f t="shared" si="12"/>
        <v>1440768.0000000002</v>
      </c>
      <c r="M283" s="72"/>
    </row>
    <row r="284" spans="1:13" ht="75">
      <c r="A284" s="73" t="s">
        <v>33</v>
      </c>
      <c r="B284" s="49" t="s">
        <v>10</v>
      </c>
      <c r="C284" s="49" t="s">
        <v>10</v>
      </c>
      <c r="D284" s="49" t="s">
        <v>444</v>
      </c>
      <c r="E284" s="49" t="s">
        <v>202</v>
      </c>
      <c r="F284" s="49" t="s">
        <v>7</v>
      </c>
      <c r="G284" s="82" t="s">
        <v>260</v>
      </c>
      <c r="H284" s="51" t="s">
        <v>98</v>
      </c>
      <c r="I284" s="51">
        <v>1</v>
      </c>
      <c r="J284" s="53">
        <v>806000</v>
      </c>
      <c r="K284" s="41">
        <f t="shared" si="11"/>
        <v>806000</v>
      </c>
      <c r="L284" s="42">
        <f t="shared" si="12"/>
        <v>902720.00000000012</v>
      </c>
      <c r="M284" s="72"/>
    </row>
    <row r="285" spans="1:13" ht="75">
      <c r="A285" s="73" t="s">
        <v>33</v>
      </c>
      <c r="B285" s="49" t="s">
        <v>10</v>
      </c>
      <c r="C285" s="49" t="s">
        <v>10</v>
      </c>
      <c r="D285" s="49" t="s">
        <v>445</v>
      </c>
      <c r="E285" s="49" t="s">
        <v>202</v>
      </c>
      <c r="F285" s="49" t="s">
        <v>7</v>
      </c>
      <c r="G285" s="49" t="s">
        <v>263</v>
      </c>
      <c r="H285" s="51" t="s">
        <v>98</v>
      </c>
      <c r="I285" s="51">
        <v>1</v>
      </c>
      <c r="J285" s="53">
        <v>19000</v>
      </c>
      <c r="K285" s="41">
        <f t="shared" si="11"/>
        <v>19000</v>
      </c>
      <c r="L285" s="42">
        <f t="shared" si="12"/>
        <v>21280.000000000004</v>
      </c>
      <c r="M285" s="72"/>
    </row>
    <row r="286" spans="1:13" ht="56.25">
      <c r="A286" s="73" t="s">
        <v>33</v>
      </c>
      <c r="B286" s="49" t="s">
        <v>10</v>
      </c>
      <c r="C286" s="49" t="s">
        <v>10</v>
      </c>
      <c r="D286" s="49" t="s">
        <v>446</v>
      </c>
      <c r="E286" s="49" t="s">
        <v>202</v>
      </c>
      <c r="F286" s="49" t="s">
        <v>7</v>
      </c>
      <c r="G286" s="70" t="s">
        <v>260</v>
      </c>
      <c r="H286" s="51" t="s">
        <v>98</v>
      </c>
      <c r="I286" s="51">
        <v>1</v>
      </c>
      <c r="J286" s="53">
        <v>3200000</v>
      </c>
      <c r="K286" s="41">
        <f t="shared" si="11"/>
        <v>3200000</v>
      </c>
      <c r="L286" s="42">
        <f t="shared" si="12"/>
        <v>3584000.0000000005</v>
      </c>
      <c r="M286" s="72"/>
    </row>
    <row r="287" spans="1:13" ht="75">
      <c r="A287" s="73" t="s">
        <v>33</v>
      </c>
      <c r="B287" s="49" t="s">
        <v>10</v>
      </c>
      <c r="C287" s="49" t="s">
        <v>10</v>
      </c>
      <c r="D287" s="49" t="s">
        <v>447</v>
      </c>
      <c r="E287" s="49" t="s">
        <v>202</v>
      </c>
      <c r="F287" s="49" t="s">
        <v>7</v>
      </c>
      <c r="G287" s="49" t="s">
        <v>263</v>
      </c>
      <c r="H287" s="51" t="s">
        <v>98</v>
      </c>
      <c r="I287" s="51">
        <v>1</v>
      </c>
      <c r="J287" s="53">
        <f>10*18000/1.12</f>
        <v>160714.28571428571</v>
      </c>
      <c r="K287" s="42">
        <f t="shared" si="11"/>
        <v>160714.28571428571</v>
      </c>
      <c r="L287" s="42">
        <f t="shared" si="12"/>
        <v>180000</v>
      </c>
      <c r="M287" s="72"/>
    </row>
    <row r="288" spans="1:13" ht="75">
      <c r="A288" s="73" t="s">
        <v>33</v>
      </c>
      <c r="B288" s="49" t="s">
        <v>10</v>
      </c>
      <c r="C288" s="49" t="s">
        <v>10</v>
      </c>
      <c r="D288" s="49" t="s">
        <v>448</v>
      </c>
      <c r="E288" s="49" t="s">
        <v>202</v>
      </c>
      <c r="F288" s="49" t="s">
        <v>7</v>
      </c>
      <c r="G288" s="49" t="s">
        <v>263</v>
      </c>
      <c r="H288" s="51" t="s">
        <v>98</v>
      </c>
      <c r="I288" s="51">
        <v>1</v>
      </c>
      <c r="J288" s="53">
        <v>78000</v>
      </c>
      <c r="K288" s="41">
        <f t="shared" si="11"/>
        <v>78000</v>
      </c>
      <c r="L288" s="42">
        <f t="shared" si="12"/>
        <v>87360.000000000015</v>
      </c>
      <c r="M288" s="72"/>
    </row>
    <row r="289" spans="1:13" ht="75">
      <c r="A289" s="73" t="s">
        <v>33</v>
      </c>
      <c r="B289" s="49" t="s">
        <v>10</v>
      </c>
      <c r="C289" s="49" t="s">
        <v>10</v>
      </c>
      <c r="D289" s="49" t="s">
        <v>449</v>
      </c>
      <c r="E289" s="49" t="s">
        <v>202</v>
      </c>
      <c r="F289" s="49" t="s">
        <v>7</v>
      </c>
      <c r="G289" s="49" t="s">
        <v>263</v>
      </c>
      <c r="H289" s="51" t="s">
        <v>98</v>
      </c>
      <c r="I289" s="51">
        <v>1</v>
      </c>
      <c r="J289" s="53">
        <v>1300000</v>
      </c>
      <c r="K289" s="41">
        <f t="shared" si="11"/>
        <v>1300000</v>
      </c>
      <c r="L289" s="42">
        <f t="shared" si="12"/>
        <v>1456000.0000000002</v>
      </c>
      <c r="M289" s="72"/>
    </row>
    <row r="290" spans="1:13" ht="56.25">
      <c r="A290" s="73" t="s">
        <v>33</v>
      </c>
      <c r="B290" s="49" t="s">
        <v>10</v>
      </c>
      <c r="C290" s="49" t="s">
        <v>10</v>
      </c>
      <c r="D290" s="49" t="s">
        <v>450</v>
      </c>
      <c r="E290" s="49" t="s">
        <v>202</v>
      </c>
      <c r="F290" s="49" t="s">
        <v>7</v>
      </c>
      <c r="G290" s="70" t="s">
        <v>260</v>
      </c>
      <c r="H290" s="51" t="s">
        <v>98</v>
      </c>
      <c r="I290" s="51">
        <v>1</v>
      </c>
      <c r="J290" s="53">
        <v>340000</v>
      </c>
      <c r="K290" s="41">
        <f t="shared" si="11"/>
        <v>340000</v>
      </c>
      <c r="L290" s="42">
        <f t="shared" si="12"/>
        <v>380800.00000000006</v>
      </c>
      <c r="M290" s="72"/>
    </row>
    <row r="291" spans="1:13" ht="75">
      <c r="A291" s="73" t="s">
        <v>33</v>
      </c>
      <c r="B291" s="49" t="s">
        <v>10</v>
      </c>
      <c r="C291" s="49" t="s">
        <v>10</v>
      </c>
      <c r="D291" s="49" t="s">
        <v>451</v>
      </c>
      <c r="E291" s="49" t="s">
        <v>202</v>
      </c>
      <c r="F291" s="49" t="s">
        <v>7</v>
      </c>
      <c r="G291" s="49" t="s">
        <v>263</v>
      </c>
      <c r="H291" s="51" t="s">
        <v>98</v>
      </c>
      <c r="I291" s="51">
        <v>1</v>
      </c>
      <c r="J291" s="53">
        <v>1600000</v>
      </c>
      <c r="K291" s="41">
        <f t="shared" si="11"/>
        <v>1600000</v>
      </c>
      <c r="L291" s="42">
        <f t="shared" si="12"/>
        <v>1792000.0000000002</v>
      </c>
      <c r="M291" s="72"/>
    </row>
    <row r="292" spans="1:13" ht="75">
      <c r="A292" s="73" t="s">
        <v>33</v>
      </c>
      <c r="B292" s="49" t="s">
        <v>10</v>
      </c>
      <c r="C292" s="49" t="s">
        <v>10</v>
      </c>
      <c r="D292" s="49" t="s">
        <v>452</v>
      </c>
      <c r="E292" s="49" t="s">
        <v>202</v>
      </c>
      <c r="F292" s="49" t="s">
        <v>7</v>
      </c>
      <c r="G292" s="49" t="s">
        <v>263</v>
      </c>
      <c r="H292" s="51" t="s">
        <v>98</v>
      </c>
      <c r="I292" s="51">
        <v>1</v>
      </c>
      <c r="J292" s="53">
        <v>133928.57</v>
      </c>
      <c r="K292" s="41">
        <f t="shared" si="11"/>
        <v>133928.57</v>
      </c>
      <c r="L292" s="42">
        <f t="shared" si="12"/>
        <v>149999.99840000001</v>
      </c>
      <c r="M292" s="72"/>
    </row>
    <row r="293" spans="1:13" ht="75">
      <c r="A293" s="73" t="s">
        <v>33</v>
      </c>
      <c r="B293" s="49" t="s">
        <v>208</v>
      </c>
      <c r="C293" s="49" t="s">
        <v>10</v>
      </c>
      <c r="D293" s="49" t="s">
        <v>453</v>
      </c>
      <c r="E293" s="49" t="s">
        <v>202</v>
      </c>
      <c r="F293" s="49" t="s">
        <v>77</v>
      </c>
      <c r="G293" s="49" t="s">
        <v>263</v>
      </c>
      <c r="H293" s="51" t="s">
        <v>98</v>
      </c>
      <c r="I293" s="51">
        <v>1</v>
      </c>
      <c r="J293" s="53">
        <v>3900000</v>
      </c>
      <c r="K293" s="41">
        <f t="shared" si="11"/>
        <v>3900000</v>
      </c>
      <c r="L293" s="42">
        <f t="shared" si="12"/>
        <v>4368000</v>
      </c>
      <c r="M293" s="72"/>
    </row>
    <row r="294" spans="1:13" ht="93.75">
      <c r="A294" s="73" t="s">
        <v>33</v>
      </c>
      <c r="B294" s="49" t="s">
        <v>10</v>
      </c>
      <c r="C294" s="49" t="s">
        <v>10</v>
      </c>
      <c r="D294" s="49" t="s">
        <v>454</v>
      </c>
      <c r="E294" s="49" t="s">
        <v>202</v>
      </c>
      <c r="F294" s="49" t="s">
        <v>7</v>
      </c>
      <c r="G294" s="49" t="s">
        <v>263</v>
      </c>
      <c r="H294" s="51" t="s">
        <v>98</v>
      </c>
      <c r="I294" s="51">
        <v>1</v>
      </c>
      <c r="J294" s="53">
        <f>2290000</f>
        <v>2290000</v>
      </c>
      <c r="K294" s="41">
        <f t="shared" si="11"/>
        <v>2290000</v>
      </c>
      <c r="L294" s="42">
        <f t="shared" si="12"/>
        <v>2564800.0000000005</v>
      </c>
      <c r="M294" s="72"/>
    </row>
    <row r="295" spans="1:13" ht="75">
      <c r="A295" s="73" t="s">
        <v>33</v>
      </c>
      <c r="B295" s="49" t="s">
        <v>10</v>
      </c>
      <c r="C295" s="49" t="s">
        <v>10</v>
      </c>
      <c r="D295" s="49" t="s">
        <v>455</v>
      </c>
      <c r="E295" s="49" t="s">
        <v>202</v>
      </c>
      <c r="F295" s="49" t="s">
        <v>7</v>
      </c>
      <c r="G295" s="49" t="s">
        <v>263</v>
      </c>
      <c r="H295" s="51" t="s">
        <v>98</v>
      </c>
      <c r="I295" s="51">
        <v>1</v>
      </c>
      <c r="J295" s="53">
        <v>12500000</v>
      </c>
      <c r="K295" s="41">
        <f t="shared" si="11"/>
        <v>12500000</v>
      </c>
      <c r="L295" s="42">
        <f t="shared" si="12"/>
        <v>14000000.000000002</v>
      </c>
      <c r="M295" s="72"/>
    </row>
    <row r="296" spans="1:13" ht="75">
      <c r="A296" s="49" t="s">
        <v>33</v>
      </c>
      <c r="B296" s="49" t="s">
        <v>10</v>
      </c>
      <c r="C296" s="49" t="s">
        <v>10</v>
      </c>
      <c r="D296" s="49" t="s">
        <v>509</v>
      </c>
      <c r="E296" s="49" t="s">
        <v>202</v>
      </c>
      <c r="F296" s="49" t="s">
        <v>7</v>
      </c>
      <c r="G296" s="49" t="s">
        <v>258</v>
      </c>
      <c r="H296" s="51" t="s">
        <v>98</v>
      </c>
      <c r="I296" s="52">
        <v>1</v>
      </c>
      <c r="J296" s="53">
        <v>1162750</v>
      </c>
      <c r="K296" s="41">
        <f t="shared" si="11"/>
        <v>1162750</v>
      </c>
      <c r="L296" s="48">
        <f>K296*1.12</f>
        <v>1302280.0000000002</v>
      </c>
      <c r="M296" s="72"/>
    </row>
    <row r="297" spans="1:13" ht="18.75" customHeight="1">
      <c r="A297" s="121" t="s">
        <v>62</v>
      </c>
      <c r="B297" s="122"/>
      <c r="C297" s="122"/>
      <c r="D297" s="122"/>
      <c r="E297" s="122"/>
      <c r="F297" s="122"/>
      <c r="G297" s="122"/>
      <c r="H297" s="122"/>
      <c r="I297" s="122"/>
      <c r="J297" s="123"/>
      <c r="K297" s="4">
        <f>SUM(K170:K296)</f>
        <v>575897013.99382162</v>
      </c>
      <c r="L297" s="4">
        <f>SUM(L170:L296)</f>
        <v>645004655.67307997</v>
      </c>
      <c r="M297" s="49"/>
    </row>
    <row r="298" spans="1:13" ht="18.75" customHeight="1">
      <c r="A298" s="121" t="s">
        <v>247</v>
      </c>
      <c r="B298" s="122"/>
      <c r="C298" s="122"/>
      <c r="D298" s="122"/>
      <c r="E298" s="122"/>
      <c r="F298" s="122"/>
      <c r="G298" s="122"/>
      <c r="H298" s="122"/>
      <c r="I298" s="122"/>
      <c r="J298" s="123"/>
      <c r="K298" s="4">
        <f>SUM(K153:K296)</f>
        <v>45889241639.901833</v>
      </c>
      <c r="L298" s="4">
        <f>K298*1.12</f>
        <v>51395950636.690056</v>
      </c>
      <c r="M298" s="49"/>
    </row>
    <row r="299" spans="1:13" ht="18.75" customHeight="1">
      <c r="A299" s="121" t="s">
        <v>61</v>
      </c>
      <c r="B299" s="122"/>
      <c r="C299" s="122"/>
      <c r="D299" s="122"/>
      <c r="E299" s="122"/>
      <c r="F299" s="122"/>
      <c r="G299" s="122"/>
      <c r="H299" s="122"/>
      <c r="I299" s="122"/>
      <c r="J299" s="123"/>
      <c r="K299" s="4">
        <f>SUM(K146+K151+K297)</f>
        <v>733499693.84382164</v>
      </c>
      <c r="L299" s="4">
        <f>SUM(L146+L151+L297)</f>
        <v>821519657.10508001</v>
      </c>
      <c r="M299" s="49"/>
    </row>
    <row r="300" spans="1:13">
      <c r="A300" s="124" t="s">
        <v>248</v>
      </c>
      <c r="B300" s="125"/>
      <c r="C300" s="125"/>
      <c r="D300" s="125"/>
      <c r="E300" s="125"/>
      <c r="F300" s="125"/>
      <c r="G300" s="125"/>
      <c r="H300" s="125"/>
      <c r="I300" s="125"/>
      <c r="J300" s="126"/>
      <c r="K300" s="83">
        <f>SUM(K17+K146+K151+K298)</f>
        <v>89215759165.751831</v>
      </c>
      <c r="L300" s="83">
        <f>SUM(L17+L146+L151+L298)</f>
        <v>99921650265.642059</v>
      </c>
      <c r="M300" s="49"/>
    </row>
    <row r="302" spans="1:13" s="93" customFormat="1" ht="23.25">
      <c r="A302" s="84"/>
      <c r="B302" s="85"/>
      <c r="C302" s="85"/>
      <c r="D302" s="86" t="s">
        <v>224</v>
      </c>
      <c r="E302" s="87"/>
      <c r="F302" s="87"/>
      <c r="G302" s="89" t="s">
        <v>458</v>
      </c>
      <c r="H302" s="90"/>
      <c r="I302" s="90"/>
      <c r="J302" s="91"/>
      <c r="K302" s="91"/>
      <c r="L302" s="91"/>
      <c r="M302" s="92"/>
    </row>
    <row r="303" spans="1:13" s="93" customFormat="1" ht="23.25">
      <c r="A303" s="84"/>
      <c r="B303" s="85"/>
      <c r="C303" s="85"/>
      <c r="D303" s="86"/>
      <c r="E303" s="87"/>
      <c r="F303" s="87"/>
      <c r="G303" s="89"/>
      <c r="H303" s="90"/>
      <c r="I303" s="90"/>
      <c r="J303" s="91"/>
      <c r="K303" s="91"/>
      <c r="L303" s="91"/>
      <c r="M303" s="92"/>
    </row>
    <row r="304" spans="1:13" s="93" customFormat="1" ht="45">
      <c r="A304" s="84"/>
      <c r="B304" s="85"/>
      <c r="C304" s="85"/>
      <c r="D304" s="86" t="s">
        <v>225</v>
      </c>
      <c r="E304" s="87"/>
      <c r="F304" s="87"/>
      <c r="G304" s="89" t="s">
        <v>65</v>
      </c>
      <c r="H304" s="90"/>
      <c r="I304" s="90"/>
      <c r="J304" s="91"/>
      <c r="K304" s="91"/>
      <c r="L304" s="91"/>
      <c r="M304" s="92"/>
    </row>
    <row r="305" spans="1:13" s="93" customFormat="1" ht="23.25">
      <c r="A305" s="84"/>
      <c r="B305" s="85"/>
      <c r="C305" s="85"/>
      <c r="D305" s="86"/>
      <c r="E305" s="94"/>
      <c r="F305" s="94"/>
      <c r="G305" s="1"/>
      <c r="H305" s="90"/>
      <c r="I305" s="90"/>
      <c r="J305" s="91"/>
      <c r="K305" s="91"/>
      <c r="L305" s="91"/>
      <c r="M305" s="92"/>
    </row>
    <row r="306" spans="1:13" s="93" customFormat="1" ht="45">
      <c r="A306" s="84"/>
      <c r="B306" s="85"/>
      <c r="C306" s="85"/>
      <c r="D306" s="86" t="s">
        <v>460</v>
      </c>
      <c r="E306" s="94"/>
      <c r="F306" s="94"/>
      <c r="G306" s="1" t="s">
        <v>461</v>
      </c>
      <c r="H306" s="90"/>
      <c r="I306" s="90"/>
      <c r="J306" s="91"/>
      <c r="K306" s="91"/>
      <c r="L306" s="91"/>
      <c r="M306" s="92"/>
    </row>
    <row r="307" spans="1:13" s="93" customFormat="1" ht="23.25">
      <c r="A307" s="84"/>
      <c r="B307" s="85"/>
      <c r="C307" s="85"/>
      <c r="D307" s="86"/>
      <c r="E307" s="94"/>
      <c r="F307" s="94"/>
      <c r="G307" s="1"/>
      <c r="H307" s="90"/>
      <c r="I307" s="90"/>
      <c r="J307" s="91"/>
      <c r="K307" s="91"/>
      <c r="L307" s="91"/>
      <c r="M307" s="92"/>
    </row>
    <row r="308" spans="1:13" s="93" customFormat="1" ht="46.5">
      <c r="A308" s="84"/>
      <c r="B308" s="85"/>
      <c r="C308" s="85"/>
      <c r="D308" s="92" t="s">
        <v>363</v>
      </c>
      <c r="E308" s="95"/>
      <c r="F308" s="95"/>
      <c r="G308" s="96" t="s">
        <v>364</v>
      </c>
      <c r="H308" s="90"/>
      <c r="I308" s="90"/>
      <c r="J308" s="91"/>
      <c r="K308" s="91"/>
      <c r="L308" s="91"/>
      <c r="M308" s="92"/>
    </row>
    <row r="309" spans="1:13" s="93" customFormat="1" ht="23.25">
      <c r="A309" s="84"/>
      <c r="B309" s="85"/>
      <c r="C309" s="85"/>
      <c r="D309" s="92"/>
      <c r="E309" s="95"/>
      <c r="F309" s="95"/>
      <c r="G309" s="96"/>
      <c r="H309" s="90"/>
      <c r="I309" s="90"/>
      <c r="J309" s="91"/>
      <c r="K309" s="91"/>
      <c r="L309" s="91"/>
      <c r="M309" s="92"/>
    </row>
    <row r="310" spans="1:13" s="93" customFormat="1" ht="23.25">
      <c r="A310" s="84"/>
      <c r="B310" s="85"/>
      <c r="C310" s="85"/>
      <c r="D310" s="92" t="s">
        <v>66</v>
      </c>
      <c r="E310" s="95"/>
      <c r="F310" s="95"/>
      <c r="G310" s="39" t="s">
        <v>457</v>
      </c>
      <c r="H310" s="90"/>
      <c r="I310" s="90"/>
      <c r="J310" s="91"/>
      <c r="K310" s="91"/>
      <c r="L310" s="91"/>
      <c r="M310" s="92"/>
    </row>
    <row r="311" spans="1:13" s="93" customFormat="1" ht="23.25">
      <c r="A311" s="84"/>
      <c r="B311" s="85"/>
      <c r="C311" s="85"/>
      <c r="D311" s="92"/>
      <c r="E311" s="95"/>
      <c r="F311" s="95"/>
      <c r="G311" s="2"/>
      <c r="H311" s="90"/>
      <c r="I311" s="90"/>
      <c r="J311" s="91"/>
      <c r="K311" s="91"/>
      <c r="L311" s="91"/>
      <c r="M311" s="92"/>
    </row>
    <row r="312" spans="1:13" s="93" customFormat="1" ht="46.5">
      <c r="A312" s="84"/>
      <c r="B312" s="85"/>
      <c r="C312" s="85"/>
      <c r="D312" s="92" t="s">
        <v>67</v>
      </c>
      <c r="E312" s="95"/>
      <c r="F312" s="95"/>
      <c r="G312" s="39" t="s">
        <v>456</v>
      </c>
      <c r="H312" s="90"/>
      <c r="I312" s="90"/>
      <c r="J312" s="91"/>
      <c r="K312" s="91"/>
      <c r="L312" s="91"/>
      <c r="M312" s="92"/>
    </row>
    <row r="313" spans="1:13" s="93" customFormat="1" ht="23.25">
      <c r="A313" s="84"/>
      <c r="B313" s="85"/>
      <c r="C313" s="85"/>
      <c r="D313" s="92"/>
      <c r="E313" s="95"/>
      <c r="F313" s="95"/>
      <c r="G313" s="2"/>
      <c r="H313" s="90"/>
      <c r="I313" s="90"/>
      <c r="J313" s="91"/>
      <c r="K313" s="91"/>
      <c r="L313" s="91"/>
      <c r="M313" s="92"/>
    </row>
    <row r="314" spans="1:13" s="93" customFormat="1" ht="23.25">
      <c r="A314" s="84"/>
      <c r="B314" s="85"/>
      <c r="C314" s="85"/>
      <c r="D314" s="97" t="s">
        <v>68</v>
      </c>
      <c r="E314" s="98"/>
      <c r="F314" s="98"/>
      <c r="G314" s="96" t="s">
        <v>70</v>
      </c>
      <c r="H314" s="90"/>
      <c r="I314" s="90"/>
      <c r="J314" s="91"/>
      <c r="K314" s="91"/>
      <c r="L314" s="91"/>
      <c r="M314" s="92"/>
    </row>
    <row r="315" spans="1:13" s="93" customFormat="1" ht="23.25">
      <c r="A315" s="84"/>
      <c r="B315" s="85"/>
      <c r="C315" s="85"/>
      <c r="D315" s="97"/>
      <c r="E315" s="98"/>
      <c r="F315" s="98"/>
      <c r="G315" s="96"/>
      <c r="H315" s="90"/>
      <c r="I315" s="90"/>
      <c r="J315" s="91"/>
      <c r="K315" s="91"/>
      <c r="L315" s="91"/>
      <c r="M315" s="92"/>
    </row>
    <row r="316" spans="1:13" s="93" customFormat="1" ht="23.25" customHeight="1">
      <c r="A316" s="84"/>
      <c r="B316" s="85"/>
      <c r="C316" s="85"/>
      <c r="D316" s="107" t="s">
        <v>69</v>
      </c>
      <c r="E316" s="107"/>
      <c r="F316" s="98"/>
      <c r="G316" s="96" t="s">
        <v>365</v>
      </c>
      <c r="H316" s="90"/>
      <c r="I316" s="90"/>
      <c r="J316" s="91"/>
      <c r="K316" s="91"/>
      <c r="L316" s="91"/>
      <c r="M316" s="92"/>
    </row>
    <row r="317" spans="1:13" s="93" customFormat="1" ht="23.25">
      <c r="A317" s="84"/>
      <c r="B317" s="85"/>
      <c r="C317" s="85"/>
      <c r="D317" s="97"/>
      <c r="E317" s="88"/>
      <c r="F317" s="88"/>
      <c r="G317" s="96"/>
      <c r="H317" s="90"/>
      <c r="I317" s="90"/>
      <c r="J317" s="91"/>
      <c r="K317" s="91"/>
      <c r="L317" s="91"/>
      <c r="M317" s="92"/>
    </row>
    <row r="318" spans="1:13" s="93" customFormat="1" ht="23.25">
      <c r="A318" s="84"/>
      <c r="B318" s="85"/>
      <c r="C318" s="85"/>
      <c r="D318" s="92" t="s">
        <v>204</v>
      </c>
      <c r="E318" s="85"/>
      <c r="F318" s="85"/>
      <c r="G318" s="85" t="s">
        <v>262</v>
      </c>
      <c r="H318" s="90"/>
      <c r="I318" s="90"/>
      <c r="J318" s="91"/>
      <c r="K318" s="91"/>
      <c r="L318" s="91"/>
      <c r="M318" s="92"/>
    </row>
    <row r="319" spans="1:13" s="93" customFormat="1" ht="23.25">
      <c r="A319" s="84"/>
      <c r="B319" s="85"/>
      <c r="C319" s="85"/>
      <c r="D319" s="92"/>
      <c r="E319" s="85"/>
      <c r="F319" s="85"/>
      <c r="G319" s="85"/>
      <c r="H319" s="90"/>
      <c r="I319" s="90"/>
      <c r="J319" s="91"/>
      <c r="K319" s="91"/>
      <c r="L319" s="91"/>
      <c r="M319" s="92"/>
    </row>
    <row r="320" spans="1:13" s="93" customFormat="1" ht="23.25">
      <c r="A320" s="84"/>
      <c r="B320" s="85"/>
      <c r="C320" s="85"/>
      <c r="D320" s="92" t="s">
        <v>205</v>
      </c>
      <c r="E320" s="85"/>
      <c r="F320" s="85"/>
      <c r="G320" s="85" t="s">
        <v>206</v>
      </c>
      <c r="H320" s="90"/>
      <c r="I320" s="90"/>
      <c r="J320" s="91"/>
      <c r="K320" s="91"/>
      <c r="L320" s="91"/>
      <c r="M320" s="92"/>
    </row>
    <row r="321" spans="1:13" s="93" customFormat="1" ht="23.25">
      <c r="A321" s="84"/>
      <c r="B321" s="85"/>
      <c r="C321" s="85"/>
      <c r="D321" s="92"/>
      <c r="E321" s="85"/>
      <c r="F321" s="85"/>
      <c r="G321" s="85"/>
      <c r="H321" s="90"/>
      <c r="I321" s="90"/>
      <c r="J321" s="91"/>
      <c r="K321" s="91"/>
      <c r="L321" s="91"/>
      <c r="M321" s="92"/>
    </row>
    <row r="322" spans="1:13" s="93" customFormat="1" ht="23.25">
      <c r="A322" s="84"/>
      <c r="B322" s="85"/>
      <c r="C322" s="85"/>
      <c r="D322" s="92" t="s">
        <v>207</v>
      </c>
      <c r="E322" s="85"/>
      <c r="F322" s="85"/>
      <c r="G322" s="95" t="s">
        <v>226</v>
      </c>
      <c r="H322" s="90"/>
      <c r="I322" s="90"/>
      <c r="J322" s="91"/>
      <c r="K322" s="91"/>
      <c r="L322" s="91"/>
      <c r="M322" s="92"/>
    </row>
    <row r="323" spans="1:13" s="93" customFormat="1" ht="23.25">
      <c r="A323" s="84"/>
      <c r="B323" s="85"/>
      <c r="C323" s="85"/>
      <c r="D323" s="92"/>
      <c r="E323" s="85"/>
      <c r="F323" s="85"/>
      <c r="G323" s="85"/>
      <c r="H323" s="90"/>
      <c r="I323" s="90"/>
      <c r="J323" s="91"/>
      <c r="K323" s="91"/>
      <c r="L323" s="91"/>
      <c r="M323" s="92"/>
    </row>
    <row r="324" spans="1:13" s="93" customFormat="1" ht="46.5">
      <c r="A324" s="84"/>
      <c r="B324" s="85"/>
      <c r="C324" s="85"/>
      <c r="D324" s="92" t="s">
        <v>268</v>
      </c>
      <c r="E324" s="85"/>
      <c r="F324" s="85"/>
      <c r="G324" s="95" t="s">
        <v>270</v>
      </c>
      <c r="H324" s="90"/>
      <c r="I324" s="90"/>
      <c r="J324" s="91"/>
      <c r="K324" s="91"/>
      <c r="L324" s="91"/>
      <c r="M324" s="92"/>
    </row>
    <row r="325" spans="1:13" s="93" customFormat="1" ht="23.25">
      <c r="A325" s="84"/>
      <c r="B325" s="85"/>
      <c r="C325" s="85"/>
      <c r="D325" s="92"/>
      <c r="E325" s="85"/>
      <c r="F325" s="85"/>
      <c r="G325" s="85"/>
      <c r="H325" s="90"/>
      <c r="I325" s="90"/>
      <c r="J325" s="91"/>
      <c r="K325" s="91"/>
      <c r="L325" s="91"/>
      <c r="M325" s="92"/>
    </row>
    <row r="326" spans="1:13" s="93" customFormat="1" ht="23.25">
      <c r="A326" s="84"/>
      <c r="B326" s="85"/>
      <c r="C326" s="85"/>
      <c r="D326" s="92" t="s">
        <v>269</v>
      </c>
      <c r="E326" s="85"/>
      <c r="F326" s="85"/>
      <c r="G326" s="85" t="s">
        <v>271</v>
      </c>
      <c r="H326" s="90"/>
      <c r="I326" s="90"/>
      <c r="J326" s="91"/>
      <c r="K326" s="91"/>
      <c r="L326" s="91"/>
      <c r="M326" s="92"/>
    </row>
  </sheetData>
  <autoFilter ref="A12:M300"/>
  <mergeCells count="27">
    <mergeCell ref="A298:J298"/>
    <mergeCell ref="A299:J299"/>
    <mergeCell ref="A18:M18"/>
    <mergeCell ref="A4:M4"/>
    <mergeCell ref="H6:M7"/>
    <mergeCell ref="H8:M9"/>
    <mergeCell ref="A11:A12"/>
    <mergeCell ref="C11:C12"/>
    <mergeCell ref="D11:D12"/>
    <mergeCell ref="E11:E12"/>
    <mergeCell ref="F11:F12"/>
    <mergeCell ref="H11:H12"/>
    <mergeCell ref="I11:I12"/>
    <mergeCell ref="M11:M12"/>
    <mergeCell ref="L11:L12"/>
    <mergeCell ref="K11:K12"/>
    <mergeCell ref="D316:E316"/>
    <mergeCell ref="J11:J12"/>
    <mergeCell ref="G11:G12"/>
    <mergeCell ref="A14:M14"/>
    <mergeCell ref="A147:M147"/>
    <mergeCell ref="A152:M152"/>
    <mergeCell ref="A297:J297"/>
    <mergeCell ref="A300:J300"/>
    <mergeCell ref="A151:J151"/>
    <mergeCell ref="A146:J146"/>
    <mergeCell ref="A17:I17"/>
  </mergeCells>
  <phoneticPr fontId="319" type="noConversion"/>
  <pageMargins left="0.23622047244094491" right="0.23622047244094491" top="0.55118110236220474" bottom="0.55118110236220474" header="0.31496062992125984" footer="0.31496062992125984"/>
  <pageSetup paperSize="9" scale="43" fitToHeight="0" orientation="landscape" r:id="rId1"/>
  <rowBreaks count="1" manualBreakCount="1">
    <brk id="27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workbookViewId="0">
      <selection activeCell="A53" sqref="A53"/>
    </sheetView>
  </sheetViews>
  <sheetFormatPr defaultRowHeight="15"/>
  <cols>
    <col min="1" max="1" width="78.85546875" style="19" customWidth="1"/>
    <col min="2" max="4" width="13.5703125" style="33" customWidth="1"/>
  </cols>
  <sheetData>
    <row r="1" spans="1:5">
      <c r="A1" s="6" t="s">
        <v>494</v>
      </c>
      <c r="B1" s="20"/>
      <c r="C1" s="20"/>
      <c r="D1" s="20"/>
    </row>
    <row r="2" spans="1:5" ht="25.5">
      <c r="A2" s="143" t="s">
        <v>315</v>
      </c>
      <c r="B2" s="21" t="s">
        <v>506</v>
      </c>
      <c r="C2" s="21" t="s">
        <v>361</v>
      </c>
      <c r="D2" s="21" t="s">
        <v>362</v>
      </c>
    </row>
    <row r="3" spans="1:5" ht="25.5">
      <c r="A3" s="143"/>
      <c r="B3" s="22" t="s">
        <v>360</v>
      </c>
      <c r="C3" s="22" t="s">
        <v>360</v>
      </c>
      <c r="D3" s="22"/>
    </row>
    <row r="4" spans="1:5">
      <c r="A4" s="44" t="s">
        <v>504</v>
      </c>
      <c r="B4" s="45">
        <f>B9+B10+B11+B12+B13+B17+B19+B20+B21+B22+B23+B26+B27+B28+B29+B30+B37+B38+B39+B40+B41+B42+B43+B44+B45+B46+B47+B48+B49+B50+B51+B52+B53+B54+B55+B61+B62+B66+B67+B70+B74+B75+B76+B78+B82+B85+B90+B93</f>
        <v>598.4069444144518</v>
      </c>
      <c r="C4" s="45" t="e">
        <f>C5</f>
        <v>#REF!</v>
      </c>
      <c r="D4" s="45" t="e">
        <f>C4-B4</f>
        <v>#REF!</v>
      </c>
      <c r="E4" t="s">
        <v>505</v>
      </c>
    </row>
    <row r="5" spans="1:5">
      <c r="A5" s="7" t="s">
        <v>316</v>
      </c>
      <c r="B5" s="24">
        <f>B6+B77</f>
        <v>1526.6702882536399</v>
      </c>
      <c r="C5" s="24" t="e">
        <f>C6+C77</f>
        <v>#REF!</v>
      </c>
      <c r="D5" s="24" t="e">
        <f>C5-наше!K299/1000000</f>
        <v>#REF!</v>
      </c>
      <c r="E5" t="s">
        <v>507</v>
      </c>
    </row>
    <row r="6" spans="1:5">
      <c r="A6" s="8" t="s">
        <v>317</v>
      </c>
      <c r="B6" s="25">
        <f>B8+B14+B17+B18+B63</f>
        <v>1494.7655661279257</v>
      </c>
      <c r="C6" s="25" t="e">
        <f>C8+C14+C17+C18+C63</f>
        <v>#REF!</v>
      </c>
      <c r="D6" s="25"/>
    </row>
    <row r="7" spans="1:5">
      <c r="A7" s="9" t="s">
        <v>318</v>
      </c>
      <c r="B7" s="26"/>
      <c r="C7" s="26"/>
      <c r="D7" s="26"/>
    </row>
    <row r="8" spans="1:5">
      <c r="A8" s="10" t="s">
        <v>319</v>
      </c>
      <c r="B8" s="27">
        <f t="shared" ref="B8" si="0">SUM(B9:B13)</f>
        <v>74.453492849999989</v>
      </c>
      <c r="C8" s="27" t="e">
        <f>SUM(C9:C13)</f>
        <v>#REF!</v>
      </c>
      <c r="D8" s="27"/>
    </row>
    <row r="9" spans="1:5">
      <c r="A9" s="11" t="s">
        <v>277</v>
      </c>
      <c r="B9" s="28">
        <v>40.970365999999999</v>
      </c>
      <c r="C9" s="28" t="e">
        <f>SUMIF(наше!#REF!,'Проверка (комментарии)'!A9,наше!K:K)/1000000</f>
        <v>#REF!</v>
      </c>
      <c r="D9" s="34" t="e">
        <f>C9-B9</f>
        <v>#REF!</v>
      </c>
      <c r="E9" t="s">
        <v>498</v>
      </c>
    </row>
    <row r="10" spans="1:5">
      <c r="A10" s="11" t="s">
        <v>274</v>
      </c>
      <c r="B10" s="28">
        <v>20.617455</v>
      </c>
      <c r="C10" s="28" t="e">
        <f>SUMIF(наше!#REF!,'Проверка (комментарии)'!A10,наше!K:K)/1000000</f>
        <v>#REF!</v>
      </c>
      <c r="D10" s="28" t="e">
        <f>C10-B10</f>
        <v>#REF!</v>
      </c>
    </row>
    <row r="11" spans="1:5">
      <c r="A11" s="11" t="s">
        <v>275</v>
      </c>
      <c r="B11" s="28">
        <v>5.1817019999999996</v>
      </c>
      <c r="C11" s="28" t="e">
        <f>SUMIF(наше!#REF!,'Проверка (комментарии)'!A11,наше!K:K)/1000000</f>
        <v>#REF!</v>
      </c>
      <c r="D11" s="28" t="e">
        <f>C11-B11</f>
        <v>#REF!</v>
      </c>
      <c r="E11" t="s">
        <v>502</v>
      </c>
    </row>
    <row r="12" spans="1:5">
      <c r="A12" s="11" t="s">
        <v>276</v>
      </c>
      <c r="B12" s="28">
        <v>4.3469698499999998</v>
      </c>
      <c r="C12" s="28" t="e">
        <f>SUMIF(наше!#REF!,'Проверка (комментарии)'!A12,наше!K:K)/1000000</f>
        <v>#REF!</v>
      </c>
      <c r="D12" s="28" t="e">
        <f>C12-B12</f>
        <v>#REF!</v>
      </c>
    </row>
    <row r="13" spans="1:5">
      <c r="A13" s="11" t="s">
        <v>320</v>
      </c>
      <c r="B13" s="28">
        <v>3.3369999999999997</v>
      </c>
      <c r="C13" s="28" t="e">
        <f>SUMIF(наше!#REF!,'Проверка (комментарии)'!A13,наше!K:K)/1000000</f>
        <v>#REF!</v>
      </c>
      <c r="D13" s="28" t="e">
        <f>C13-B13</f>
        <v>#REF!</v>
      </c>
    </row>
    <row r="14" spans="1:5">
      <c r="A14" s="10" t="s">
        <v>321</v>
      </c>
      <c r="B14" s="27">
        <f t="shared" ref="B14:C14" si="1">B15+B16</f>
        <v>861.15043690918799</v>
      </c>
      <c r="C14" s="27" t="e">
        <f t="shared" si="1"/>
        <v>#REF!</v>
      </c>
      <c r="D14" s="27"/>
    </row>
    <row r="15" spans="1:5">
      <c r="A15" s="11" t="s">
        <v>322</v>
      </c>
      <c r="B15" s="28">
        <v>755.45052699999997</v>
      </c>
      <c r="C15" s="28" t="e">
        <f>SUMIF(наше!#REF!,'Проверка (комментарии)'!A15,наше!K:K)/1000000</f>
        <v>#REF!</v>
      </c>
      <c r="D15" s="28" t="e">
        <f>C15-B15</f>
        <v>#REF!</v>
      </c>
    </row>
    <row r="16" spans="1:5">
      <c r="A16" s="11" t="s">
        <v>323</v>
      </c>
      <c r="B16" s="28">
        <v>105.69990990918801</v>
      </c>
      <c r="C16" s="28" t="e">
        <f>SUMIF(наше!#REF!,'Проверка (комментарии)'!A16,наше!K:K)/1000000</f>
        <v>#REF!</v>
      </c>
      <c r="D16" s="28" t="e">
        <f>C16-B16</f>
        <v>#REF!</v>
      </c>
    </row>
    <row r="17" spans="1:6">
      <c r="A17" s="10" t="s">
        <v>324</v>
      </c>
      <c r="B17" s="27">
        <v>52.610999999999997</v>
      </c>
      <c r="C17" s="27" t="e">
        <f>SUMIF(наше!#REF!,'Проверка (комментарии)'!A17,наше!K:K)/1000000</f>
        <v>#REF!</v>
      </c>
      <c r="D17" s="47" t="e">
        <f>C17-B17</f>
        <v>#REF!</v>
      </c>
      <c r="E17" s="46" t="s">
        <v>503</v>
      </c>
    </row>
    <row r="18" spans="1:6">
      <c r="A18" s="10" t="s">
        <v>325</v>
      </c>
      <c r="B18" s="27">
        <f>B19+B20+B21+B22+B23+B24+B30+B36+B45+B46+B47+B48+B49+B50+B51+B52+B53+B54+B55+B56+B61+B62</f>
        <v>422.11285548476201</v>
      </c>
      <c r="C18" s="27" t="e">
        <f>C19+C20+C21+C22+C23+C24+C30+C36+C45+C46+C47+C48+C50+C51+C52+C53+C54+C55+C56+C61+C62+C49</f>
        <v>#REF!</v>
      </c>
      <c r="D18" s="27" t="e">
        <f>C18-B18</f>
        <v>#REF!</v>
      </c>
    </row>
    <row r="19" spans="1:6">
      <c r="A19" s="9" t="s">
        <v>302</v>
      </c>
      <c r="B19" s="28">
        <v>95</v>
      </c>
      <c r="C19" s="28" t="e">
        <f>SUMIF(наше!#REF!,'Проверка (комментарии)'!A19,наше!K:K)/1000000</f>
        <v>#REF!</v>
      </c>
      <c r="D19" s="34" t="e">
        <f t="shared" ref="D19:D23" si="2">C19-B19</f>
        <v>#REF!</v>
      </c>
      <c r="E19" t="s">
        <v>496</v>
      </c>
      <c r="F19" s="46" t="s">
        <v>508</v>
      </c>
    </row>
    <row r="20" spans="1:6">
      <c r="A20" s="9" t="s">
        <v>309</v>
      </c>
      <c r="B20" s="28">
        <v>31.927199999999999</v>
      </c>
      <c r="C20" s="28" t="e">
        <f>SUMIF(наше!#REF!,'Проверка (комментарии)'!A20,наше!K:K)/1000000</f>
        <v>#REF!</v>
      </c>
      <c r="D20" s="28" t="e">
        <f t="shared" si="2"/>
        <v>#REF!</v>
      </c>
      <c r="E20" t="s">
        <v>496</v>
      </c>
    </row>
    <row r="21" spans="1:6">
      <c r="A21" s="9" t="s">
        <v>307</v>
      </c>
      <c r="B21" s="28">
        <v>95.946898071428606</v>
      </c>
      <c r="C21" s="28" t="e">
        <f>SUMIF(наше!#REF!,'Проверка (комментарии)'!A21,наше!K:K)/1000000</f>
        <v>#REF!</v>
      </c>
      <c r="D21" s="28" t="e">
        <f t="shared" si="2"/>
        <v>#REF!</v>
      </c>
      <c r="E21" t="s">
        <v>501</v>
      </c>
    </row>
    <row r="22" spans="1:6">
      <c r="A22" s="9" t="s">
        <v>284</v>
      </c>
      <c r="B22" s="28">
        <v>0.23871400000000001</v>
      </c>
      <c r="C22" s="28" t="e">
        <f>SUMIF(наше!#REF!,'Проверка (комментарии)'!A22,наше!K:K)/1000000</f>
        <v>#REF!</v>
      </c>
      <c r="D22" s="28" t="e">
        <f t="shared" si="2"/>
        <v>#REF!</v>
      </c>
    </row>
    <row r="23" spans="1:6">
      <c r="A23" s="9" t="s">
        <v>287</v>
      </c>
      <c r="B23" s="28">
        <v>22.164000000000001</v>
      </c>
      <c r="C23" s="28" t="e">
        <f>SUMIF(наше!#REF!,'Проверка (комментарии)'!A23,наше!K:K)/1000000</f>
        <v>#REF!</v>
      </c>
      <c r="D23" s="28" t="e">
        <f t="shared" si="2"/>
        <v>#REF!</v>
      </c>
    </row>
    <row r="24" spans="1:6">
      <c r="A24" s="12" t="s">
        <v>308</v>
      </c>
      <c r="B24" s="29">
        <f>SUM(B25:B29)</f>
        <v>9.2535460999999994</v>
      </c>
      <c r="C24" s="29" t="e">
        <f>SUM(C25:C29)</f>
        <v>#REF!</v>
      </c>
      <c r="D24" s="29" t="e">
        <f>C24-B24</f>
        <v>#REF!</v>
      </c>
    </row>
    <row r="25" spans="1:6">
      <c r="A25" s="13" t="s">
        <v>326</v>
      </c>
      <c r="B25" s="37">
        <v>4.2089536000000001</v>
      </c>
      <c r="C25" s="38" t="e">
        <f>SUMIF(наше!#REF!,'Проверка (комментарии)'!A25,наше!K:K)/1000000</f>
        <v>#REF!</v>
      </c>
      <c r="D25" s="38" t="e">
        <f>C25-B25</f>
        <v>#REF!</v>
      </c>
    </row>
    <row r="26" spans="1:6">
      <c r="A26" s="13" t="s">
        <v>327</v>
      </c>
      <c r="B26" s="28">
        <v>3.14699331</v>
      </c>
      <c r="C26" s="28" t="e">
        <f>SUMIF(наше!#REF!,'Проверка (комментарии)'!A26,наше!K:K)/1000000</f>
        <v>#REF!</v>
      </c>
      <c r="D26" s="28" t="e">
        <f t="shared" ref="D26:D29" si="3">C26-B26</f>
        <v>#REF!</v>
      </c>
    </row>
    <row r="27" spans="1:6">
      <c r="A27" s="13" t="s">
        <v>328</v>
      </c>
      <c r="B27" s="28">
        <v>0.67816438000000001</v>
      </c>
      <c r="C27" s="28" t="e">
        <f>SUMIF(наше!#REF!,'Проверка (комментарии)'!A27,наше!K:K)/1000000</f>
        <v>#REF!</v>
      </c>
      <c r="D27" s="28" t="e">
        <f t="shared" si="3"/>
        <v>#REF!</v>
      </c>
    </row>
    <row r="28" spans="1:6">
      <c r="A28" s="13" t="s">
        <v>329</v>
      </c>
      <c r="B28" s="28">
        <v>0.76118481000000004</v>
      </c>
      <c r="C28" s="28" t="e">
        <f>SUMIF(наше!#REF!,'Проверка (комментарии)'!A28,наше!K:K)/1000000</f>
        <v>#REF!</v>
      </c>
      <c r="D28" s="28" t="e">
        <f t="shared" si="3"/>
        <v>#REF!</v>
      </c>
    </row>
    <row r="29" spans="1:6">
      <c r="A29" s="13" t="s">
        <v>300</v>
      </c>
      <c r="B29" s="28">
        <v>0.45824999999999999</v>
      </c>
      <c r="C29" s="28" t="e">
        <f>SUMIF(наше!#REF!,'Проверка (комментарии)'!A29,наше!K:K)/1000000</f>
        <v>#REF!</v>
      </c>
      <c r="D29" s="28" t="e">
        <f t="shared" si="3"/>
        <v>#REF!</v>
      </c>
    </row>
    <row r="30" spans="1:6">
      <c r="A30" s="12" t="s">
        <v>330</v>
      </c>
      <c r="B30" s="30">
        <f>SUM(B31:B35)</f>
        <v>22.987380832857141</v>
      </c>
      <c r="C30" s="30" t="e">
        <f>SUM(C31:C35)</f>
        <v>#REF!</v>
      </c>
      <c r="D30" s="30"/>
    </row>
    <row r="31" spans="1:6">
      <c r="A31" s="13" t="s">
        <v>291</v>
      </c>
      <c r="B31" s="28">
        <v>0.50908330000000002</v>
      </c>
      <c r="C31" s="28" t="e">
        <f>SUMIF(наше!#REF!,'Проверка (комментарии)'!A31,наше!K:K)/1000000</f>
        <v>#REF!</v>
      </c>
      <c r="D31" s="28" t="e">
        <f t="shared" ref="D31:D35" si="4">C31-B31</f>
        <v>#REF!</v>
      </c>
    </row>
    <row r="32" spans="1:6">
      <c r="A32" s="13" t="s">
        <v>292</v>
      </c>
      <c r="B32" s="28">
        <v>4.0174322499999997</v>
      </c>
      <c r="C32" s="28" t="e">
        <f>SUMIF(наше!#REF!,'Проверка (комментарии)'!A32,наше!K:K)/1000000</f>
        <v>#REF!</v>
      </c>
      <c r="D32" s="28" t="e">
        <f t="shared" si="4"/>
        <v>#REF!</v>
      </c>
    </row>
    <row r="33" spans="1:5">
      <c r="A33" s="13" t="s">
        <v>293</v>
      </c>
      <c r="B33" s="28">
        <v>0.82864295999999993</v>
      </c>
      <c r="C33" s="28" t="e">
        <f>SUMIF(наше!#REF!,'Проверка (комментарии)'!A33,наше!K:K)/1000000</f>
        <v>#REF!</v>
      </c>
      <c r="D33" s="28" t="e">
        <f t="shared" si="4"/>
        <v>#REF!</v>
      </c>
    </row>
    <row r="34" spans="1:5">
      <c r="A34" s="13" t="s">
        <v>294</v>
      </c>
      <c r="B34" s="28">
        <v>15.573504</v>
      </c>
      <c r="C34" s="28" t="e">
        <f>SUMIF(наше!#REF!,'Проверка (комментарии)'!A34,наше!K:K)/1000000</f>
        <v>#REF!</v>
      </c>
      <c r="D34" s="28" t="e">
        <f t="shared" si="4"/>
        <v>#REF!</v>
      </c>
    </row>
    <row r="35" spans="1:5">
      <c r="A35" s="13" t="s">
        <v>295</v>
      </c>
      <c r="B35" s="37">
        <v>2.0587183228571422</v>
      </c>
      <c r="C35" s="38" t="e">
        <f>SUMIF(наше!#REF!,'Проверка (комментарии)'!A35,наше!K:K)/1000000</f>
        <v>#REF!</v>
      </c>
      <c r="D35" s="38" t="e">
        <f t="shared" si="4"/>
        <v>#REF!</v>
      </c>
    </row>
    <row r="36" spans="1:5" ht="25.5">
      <c r="A36" s="12" t="s">
        <v>331</v>
      </c>
      <c r="B36" s="30">
        <f>SUM(B37:B44)</f>
        <v>96.403816666666685</v>
      </c>
      <c r="C36" s="30" t="e">
        <f>SUM(C37:C44)</f>
        <v>#REF!</v>
      </c>
      <c r="D36" s="30"/>
    </row>
    <row r="37" spans="1:5">
      <c r="A37" s="13" t="s">
        <v>306</v>
      </c>
      <c r="B37" s="28">
        <v>1.6E-2</v>
      </c>
      <c r="C37" s="28" t="e">
        <f>SUMIF(наше!#REF!,'Проверка (комментарии)'!A37,наше!K:K)/1000000</f>
        <v>#REF!</v>
      </c>
      <c r="D37" s="28" t="e">
        <f t="shared" ref="D37:D55" si="5">C37-B37</f>
        <v>#REF!</v>
      </c>
    </row>
    <row r="38" spans="1:5">
      <c r="A38" s="13" t="s">
        <v>299</v>
      </c>
      <c r="B38" s="28">
        <v>85.591999999999999</v>
      </c>
      <c r="C38" s="28" t="e">
        <f>SUMIF(наше!#REF!,'Проверка (комментарии)'!A38,наше!K:K)/1000000</f>
        <v>#REF!</v>
      </c>
      <c r="D38" s="28" t="e">
        <f t="shared" si="5"/>
        <v>#REF!</v>
      </c>
    </row>
    <row r="39" spans="1:5">
      <c r="A39" s="13" t="s">
        <v>296</v>
      </c>
      <c r="B39" s="28">
        <v>4.2999999999999997E-2</v>
      </c>
      <c r="C39" s="28" t="e">
        <f>SUMIF(наше!#REF!,'Проверка (комментарии)'!A39,наше!K:K)/1000000</f>
        <v>#REF!</v>
      </c>
      <c r="D39" s="28" t="e">
        <f t="shared" si="5"/>
        <v>#REF!</v>
      </c>
      <c r="E39" t="s">
        <v>496</v>
      </c>
    </row>
    <row r="40" spans="1:5">
      <c r="A40" s="13" t="s">
        <v>332</v>
      </c>
      <c r="B40" s="28">
        <v>2.7559999999999998</v>
      </c>
      <c r="C40" s="35" t="e">
        <f>SUMIF(наше!#REF!,'Проверка (комментарии)'!A40,наше!K:K)/1000000</f>
        <v>#REF!</v>
      </c>
      <c r="D40" s="35" t="e">
        <f t="shared" si="5"/>
        <v>#REF!</v>
      </c>
    </row>
    <row r="41" spans="1:5">
      <c r="A41" s="13" t="s">
        <v>288</v>
      </c>
      <c r="B41" s="28">
        <v>7.5</v>
      </c>
      <c r="C41" s="28" t="e">
        <f>SUMIF(наше!#REF!,'Проверка (комментарии)'!A41,наше!K:K)/1000000</f>
        <v>#REF!</v>
      </c>
      <c r="D41" s="28" t="e">
        <f t="shared" si="5"/>
        <v>#REF!</v>
      </c>
    </row>
    <row r="42" spans="1:5" ht="25.5">
      <c r="A42" s="13" t="s">
        <v>289</v>
      </c>
      <c r="B42" s="37">
        <v>2.665E-2</v>
      </c>
      <c r="C42" s="37" t="e">
        <f>SUMIF(наше!#REF!,'Проверка (комментарии)'!A42,наше!K:K)/1000000</f>
        <v>#REF!</v>
      </c>
      <c r="D42" s="37" t="e">
        <f t="shared" si="5"/>
        <v>#REF!</v>
      </c>
    </row>
    <row r="43" spans="1:5" ht="25.5">
      <c r="A43" s="13" t="s">
        <v>92</v>
      </c>
      <c r="B43" s="28">
        <v>0.33750000000000002</v>
      </c>
      <c r="C43" s="28" t="e">
        <f>SUMIF(наше!#REF!,'Проверка (комментарии)'!A43,наше!K:K)/1000000</f>
        <v>#REF!</v>
      </c>
      <c r="D43" s="28" t="e">
        <f t="shared" si="5"/>
        <v>#REF!</v>
      </c>
    </row>
    <row r="44" spans="1:5" ht="25.5">
      <c r="A44" s="13" t="s">
        <v>491</v>
      </c>
      <c r="B44" s="28">
        <v>0.13266666666666699</v>
      </c>
      <c r="C44" s="28" t="e">
        <f>SUMIF(наше!#REF!,'Проверка (комментарии)'!A44,наше!K:K)/1000000</f>
        <v>#REF!</v>
      </c>
      <c r="D44" s="28" t="e">
        <f t="shared" si="5"/>
        <v>#REF!</v>
      </c>
      <c r="E44" t="s">
        <v>499</v>
      </c>
    </row>
    <row r="45" spans="1:5">
      <c r="A45" s="9" t="s">
        <v>279</v>
      </c>
      <c r="B45" s="28">
        <v>1.9E-2</v>
      </c>
      <c r="C45" s="28" t="e">
        <f>SUMIF(наше!#REF!,'Проверка (комментарии)'!A45,наше!K:K)/1000000</f>
        <v>#REF!</v>
      </c>
      <c r="D45" s="28" t="e">
        <f t="shared" si="5"/>
        <v>#REF!</v>
      </c>
    </row>
    <row r="46" spans="1:5">
      <c r="A46" s="14" t="s">
        <v>298</v>
      </c>
      <c r="B46" s="28">
        <v>0.58928571428571419</v>
      </c>
      <c r="C46" s="28" t="e">
        <f>SUMIF(наше!#REF!,'Проверка (комментарии)'!A46,наше!K:K)/1000000</f>
        <v>#REF!</v>
      </c>
      <c r="D46" s="28" t="e">
        <f t="shared" si="5"/>
        <v>#REF!</v>
      </c>
    </row>
    <row r="47" spans="1:5">
      <c r="A47" s="9" t="s">
        <v>283</v>
      </c>
      <c r="B47" s="28">
        <v>14.79</v>
      </c>
      <c r="C47" s="35" t="e">
        <f>SUMIF(наше!#REF!,'Проверка (комментарии)'!A47,наше!K:K)/1000000</f>
        <v>#REF!</v>
      </c>
      <c r="D47" s="35" t="e">
        <f t="shared" si="5"/>
        <v>#REF!</v>
      </c>
    </row>
    <row r="48" spans="1:5">
      <c r="A48" s="9" t="s">
        <v>333</v>
      </c>
      <c r="B48" s="28">
        <v>2</v>
      </c>
      <c r="C48" s="28" t="e">
        <f>SUMIF(наше!#REF!,'Проверка (комментарии)'!A48,наше!K:K)/1000000</f>
        <v>#REF!</v>
      </c>
      <c r="D48" s="28" t="e">
        <f t="shared" si="5"/>
        <v>#REF!</v>
      </c>
    </row>
    <row r="49" spans="1:5">
      <c r="A49" s="9" t="s">
        <v>492</v>
      </c>
      <c r="B49" s="28">
        <v>1.6</v>
      </c>
      <c r="C49" s="28" t="e">
        <f>SUMIF(наше!#REF!,'Проверка (комментарии)'!A49,наше!K:K)/1000000</f>
        <v>#REF!</v>
      </c>
      <c r="D49" s="28" t="e">
        <f t="shared" si="5"/>
        <v>#REF!</v>
      </c>
    </row>
    <row r="50" spans="1:5">
      <c r="A50" s="9" t="s">
        <v>285</v>
      </c>
      <c r="B50" s="28">
        <v>6.3239999999999998</v>
      </c>
      <c r="C50" s="28" t="e">
        <f>SUMIF(наше!#REF!,'Проверка (комментарии)'!A50,наше!K:K)/1000000</f>
        <v>#REF!</v>
      </c>
      <c r="D50" s="28" t="e">
        <f t="shared" si="5"/>
        <v>#REF!</v>
      </c>
    </row>
    <row r="51" spans="1:5">
      <c r="A51" s="9" t="s">
        <v>278</v>
      </c>
      <c r="B51" s="28">
        <v>0.80600000000000005</v>
      </c>
      <c r="C51" s="28" t="e">
        <f>SUMIF(наше!#REF!,'Проверка (комментарии)'!A51,наше!K:K)/1000000</f>
        <v>#REF!</v>
      </c>
      <c r="D51" s="28" t="e">
        <f t="shared" si="5"/>
        <v>#REF!</v>
      </c>
    </row>
    <row r="52" spans="1:5">
      <c r="A52" s="9" t="s">
        <v>290</v>
      </c>
      <c r="B52" s="28">
        <v>0.39404762571428598</v>
      </c>
      <c r="C52" s="28" t="e">
        <f>SUMIF(наше!#REF!,'Проверка (комментарии)'!A52,наше!K:K)/1000000</f>
        <v>#REF!</v>
      </c>
      <c r="D52" s="28" t="e">
        <f t="shared" si="5"/>
        <v>#REF!</v>
      </c>
    </row>
    <row r="53" spans="1:5">
      <c r="A53" s="9" t="s">
        <v>280</v>
      </c>
      <c r="B53" s="34">
        <v>1.13972916666667</v>
      </c>
      <c r="C53" s="34" t="e">
        <f>SUMIF(наше!#REF!,'Проверка (комментарии)'!A53,наше!K:K)/1000000</f>
        <v>#REF!</v>
      </c>
      <c r="D53" s="34" t="e">
        <f t="shared" si="5"/>
        <v>#REF!</v>
      </c>
    </row>
    <row r="54" spans="1:5">
      <c r="A54" s="9" t="s">
        <v>313</v>
      </c>
      <c r="B54" s="28">
        <v>2.4337185200000002</v>
      </c>
      <c r="C54" s="28" t="e">
        <f>SUMIF(наше!#REF!,'Проверка (комментарии)'!A54,наше!K:K)/1000000</f>
        <v>#REF!</v>
      </c>
      <c r="D54" s="28" t="e">
        <f t="shared" si="5"/>
        <v>#REF!</v>
      </c>
      <c r="E54" t="s">
        <v>500</v>
      </c>
    </row>
    <row r="55" spans="1:5">
      <c r="A55" s="9" t="s">
        <v>301</v>
      </c>
      <c r="B55" s="28">
        <v>2.1790178571428567</v>
      </c>
      <c r="C55" s="28" t="e">
        <f>SUMIF(наше!#REF!,'Проверка (комментарии)'!A55,наше!K:K)/1000000</f>
        <v>#REF!</v>
      </c>
      <c r="D55" s="28" t="e">
        <f t="shared" si="5"/>
        <v>#REF!</v>
      </c>
    </row>
    <row r="56" spans="1:5">
      <c r="A56" s="12" t="s">
        <v>334</v>
      </c>
      <c r="B56" s="30">
        <f>SUM(B57:B60)</f>
        <v>7.97</v>
      </c>
      <c r="C56" s="30" t="e">
        <f>SUM(C57:C60)</f>
        <v>#REF!</v>
      </c>
      <c r="D56" s="30"/>
    </row>
    <row r="57" spans="1:5">
      <c r="A57" s="13" t="s">
        <v>335</v>
      </c>
      <c r="B57" s="28"/>
      <c r="C57" s="28"/>
      <c r="D57" s="28">
        <f t="shared" ref="D57:D62" si="6">C57-B57</f>
        <v>0</v>
      </c>
    </row>
    <row r="58" spans="1:5">
      <c r="A58" s="13" t="s">
        <v>336</v>
      </c>
      <c r="B58" s="28">
        <v>0.18</v>
      </c>
      <c r="C58" s="28" t="e">
        <f>SUMIF(наше!#REF!,'Проверка (комментарии)'!A58,наше!K:K)/1000000</f>
        <v>#REF!</v>
      </c>
      <c r="D58" s="28" t="e">
        <f t="shared" si="6"/>
        <v>#REF!</v>
      </c>
    </row>
    <row r="59" spans="1:5">
      <c r="A59" s="13" t="s">
        <v>337</v>
      </c>
      <c r="B59" s="28">
        <v>7.758</v>
      </c>
      <c r="C59" s="28" t="e">
        <f>SUMIF(наше!#REF!,'Проверка (комментарии)'!A59,наше!K:K)/1000000</f>
        <v>#REF!</v>
      </c>
      <c r="D59" s="28" t="e">
        <f t="shared" si="6"/>
        <v>#REF!</v>
      </c>
    </row>
    <row r="60" spans="1:5">
      <c r="A60" s="13" t="s">
        <v>338</v>
      </c>
      <c r="B60" s="28">
        <v>3.2000000000000001E-2</v>
      </c>
      <c r="C60" s="28" t="e">
        <f>SUMIF(наше!#REF!,'Проверка (комментарии)'!A60,наше!K:K)/1000000</f>
        <v>#REF!</v>
      </c>
      <c r="D60" s="28" t="e">
        <f t="shared" si="6"/>
        <v>#REF!</v>
      </c>
    </row>
    <row r="61" spans="1:5">
      <c r="A61" s="9" t="s">
        <v>281</v>
      </c>
      <c r="B61" s="28">
        <v>6.6601009300000005</v>
      </c>
      <c r="C61" s="35" t="e">
        <f>SUMIF(наше!#REF!,'Проверка (комментарии)'!A61,наше!K:K)/1000000</f>
        <v>#REF!</v>
      </c>
      <c r="D61" s="35" t="e">
        <f t="shared" si="6"/>
        <v>#REF!</v>
      </c>
      <c r="E61" t="s">
        <v>497</v>
      </c>
    </row>
    <row r="62" spans="1:5">
      <c r="A62" s="9" t="s">
        <v>314</v>
      </c>
      <c r="B62" s="28">
        <v>1.2864</v>
      </c>
      <c r="C62" s="28" t="e">
        <f>SUMIF(наше!#REF!,'Проверка (комментарии)'!A62,наше!K:K)/1000000</f>
        <v>#REF!</v>
      </c>
      <c r="D62" s="28" t="e">
        <f t="shared" si="6"/>
        <v>#REF!</v>
      </c>
    </row>
    <row r="63" spans="1:5">
      <c r="A63" s="10" t="s">
        <v>339</v>
      </c>
      <c r="B63" s="27">
        <f>SUM(B64:B76)</f>
        <v>84.437780883975535</v>
      </c>
      <c r="C63" s="27" t="e">
        <f>SUM(C64:C76)</f>
        <v>#REF!</v>
      </c>
      <c r="D63" s="27"/>
    </row>
    <row r="64" spans="1:5">
      <c r="A64" s="11" t="s">
        <v>340</v>
      </c>
      <c r="B64" s="28">
        <v>8.5498000000000005E-2</v>
      </c>
      <c r="C64" s="28" t="e">
        <f>SUMIF(наше!#REF!,'Проверка (комментарии)'!A64,наше!K:K)/1000000</f>
        <v>#REF!</v>
      </c>
      <c r="D64" s="28" t="e">
        <f t="shared" ref="D64:D76" si="7">C64-B64</f>
        <v>#REF!</v>
      </c>
    </row>
    <row r="65" spans="1:6">
      <c r="A65" s="15" t="s">
        <v>341</v>
      </c>
      <c r="B65" s="28"/>
      <c r="C65" s="28"/>
      <c r="D65" s="28">
        <f t="shared" si="7"/>
        <v>0</v>
      </c>
    </row>
    <row r="66" spans="1:6">
      <c r="A66" s="13" t="s">
        <v>312</v>
      </c>
      <c r="B66" s="28">
        <v>9.9888995999999994E-2</v>
      </c>
      <c r="C66" s="28" t="e">
        <f>SUMIF(наше!#REF!,'Проверка (комментарии)'!A66,наше!K:K)/1000000</f>
        <v>#REF!</v>
      </c>
      <c r="D66" s="28" t="e">
        <f t="shared" si="7"/>
        <v>#REF!</v>
      </c>
    </row>
    <row r="67" spans="1:6">
      <c r="A67" s="13" t="s">
        <v>311</v>
      </c>
      <c r="B67" s="28">
        <v>6.3083438879755303</v>
      </c>
      <c r="C67" s="28" t="e">
        <f>SUMIF(наше!#REF!,'Проверка (комментарии)'!A67,наше!K:K)/1000000</f>
        <v>#REF!</v>
      </c>
      <c r="D67" s="28" t="e">
        <f t="shared" si="7"/>
        <v>#REF!</v>
      </c>
    </row>
    <row r="68" spans="1:6">
      <c r="A68" s="11" t="s">
        <v>342</v>
      </c>
      <c r="B68" s="28">
        <v>4.9458380000000002</v>
      </c>
      <c r="C68" s="28" t="e">
        <f>SUMIF(наше!#REF!,'Проверка (комментарии)'!A68,наше!K:K)/1000000</f>
        <v>#REF!</v>
      </c>
      <c r="D68" s="28" t="e">
        <f t="shared" si="7"/>
        <v>#REF!</v>
      </c>
    </row>
    <row r="69" spans="1:6">
      <c r="A69" s="11" t="s">
        <v>343</v>
      </c>
      <c r="B69" s="28">
        <v>0</v>
      </c>
      <c r="C69" s="28" t="e">
        <f>SUMIF(наше!#REF!,'Проверка (комментарии)'!A69,наше!K:K)/1000000</f>
        <v>#REF!</v>
      </c>
      <c r="D69" s="28" t="e">
        <f t="shared" si="7"/>
        <v>#REF!</v>
      </c>
    </row>
    <row r="70" spans="1:6">
      <c r="A70" s="11" t="s">
        <v>303</v>
      </c>
      <c r="B70" s="36">
        <v>20.83325</v>
      </c>
      <c r="C70" s="36" t="e">
        <f>SUMIF(наше!#REF!,'Проверка (комментарии)'!A70,наше!K:K)/1000000</f>
        <v>#REF!</v>
      </c>
      <c r="D70" s="36" t="e">
        <f t="shared" si="7"/>
        <v>#REF!</v>
      </c>
    </row>
    <row r="71" spans="1:6">
      <c r="A71" s="11" t="s">
        <v>344</v>
      </c>
      <c r="B71" s="28">
        <v>0</v>
      </c>
      <c r="C71" s="28" t="e">
        <f>SUMIF(наше!#REF!,'Проверка (комментарии)'!A71,наше!K:K)/1000000</f>
        <v>#REF!</v>
      </c>
      <c r="D71" s="28" t="e">
        <f t="shared" si="7"/>
        <v>#REF!</v>
      </c>
    </row>
    <row r="72" spans="1:6">
      <c r="A72" s="11" t="s">
        <v>345</v>
      </c>
      <c r="B72" s="28">
        <v>21.940462</v>
      </c>
      <c r="C72" s="28" t="e">
        <f>SUMIF(наше!#REF!,'Проверка (комментарии)'!A72,наше!K:K)/1000000</f>
        <v>#REF!</v>
      </c>
      <c r="D72" s="28" t="e">
        <f t="shared" si="7"/>
        <v>#REF!</v>
      </c>
    </row>
    <row r="73" spans="1:6" ht="25.5">
      <c r="A73" s="11" t="s">
        <v>346</v>
      </c>
      <c r="B73" s="28">
        <v>5.9820000000000002</v>
      </c>
      <c r="C73" s="28" t="e">
        <f>SUMIF(наше!#REF!,'Проверка (комментарии)'!A73,наше!K:K)/1000000</f>
        <v>#REF!</v>
      </c>
      <c r="D73" s="28" t="e">
        <f t="shared" si="7"/>
        <v>#REF!</v>
      </c>
    </row>
    <row r="74" spans="1:6">
      <c r="A74" s="11" t="s">
        <v>282</v>
      </c>
      <c r="B74" s="37">
        <v>0.34</v>
      </c>
      <c r="C74" s="37" t="e">
        <f>SUMIF(наше!#REF!,'Проверка (комментарии)'!A74,наше!K:K)/1000000</f>
        <v>#REF!</v>
      </c>
      <c r="D74" s="37" t="e">
        <f t="shared" si="7"/>
        <v>#REF!</v>
      </c>
    </row>
    <row r="75" spans="1:6" ht="25.5">
      <c r="A75" s="11" t="s">
        <v>310</v>
      </c>
      <c r="B75" s="37">
        <v>5.9024999999999999</v>
      </c>
      <c r="C75" s="37" t="e">
        <f>SUMIF(наше!#REF!,'Проверка (комментарии)'!A75,наше!K:K)/1000000</f>
        <v>#REF!</v>
      </c>
      <c r="D75" s="37" t="e">
        <f t="shared" si="7"/>
        <v>#REF!</v>
      </c>
    </row>
    <row r="76" spans="1:6">
      <c r="A76" s="11" t="s">
        <v>304</v>
      </c>
      <c r="B76" s="28">
        <v>18</v>
      </c>
      <c r="C76" s="28" t="e">
        <f>SUMIF(наше!#REF!,'Проверка (комментарии)'!A76,наше!K:K)/1000000</f>
        <v>#REF!</v>
      </c>
      <c r="D76" s="34" t="e">
        <f t="shared" si="7"/>
        <v>#REF!</v>
      </c>
      <c r="E76" t="s">
        <v>496</v>
      </c>
      <c r="F76" s="46" t="s">
        <v>508</v>
      </c>
    </row>
    <row r="77" spans="1:6">
      <c r="A77" s="7" t="s">
        <v>347</v>
      </c>
      <c r="B77" s="23">
        <f>SUM(B78:B83)</f>
        <v>31.904722125714283</v>
      </c>
      <c r="C77" s="23" t="e">
        <f>SUM(C78:C83)</f>
        <v>#REF!</v>
      </c>
      <c r="D77" s="23"/>
    </row>
    <row r="78" spans="1:6">
      <c r="A78" s="11" t="s">
        <v>297</v>
      </c>
      <c r="B78" s="28">
        <v>0</v>
      </c>
      <c r="C78" s="28" t="e">
        <f>SUMIF(наше!#REF!,'Проверка (комментарии)'!A78,наше!K:K)/1000000</f>
        <v>#REF!</v>
      </c>
      <c r="D78" s="28" t="e">
        <f t="shared" ref="D78:D92" si="8">C78-B78</f>
        <v>#REF!</v>
      </c>
      <c r="E78" t="s">
        <v>496</v>
      </c>
    </row>
    <row r="79" spans="1:6">
      <c r="A79" s="11" t="s">
        <v>348</v>
      </c>
      <c r="B79" s="28">
        <v>0</v>
      </c>
      <c r="C79" s="28" t="e">
        <f>SUMIF(наше!#REF!,'Проверка (комментарии)'!A79,наше!K:K)/1000000</f>
        <v>#REF!</v>
      </c>
      <c r="D79" s="28" t="e">
        <f t="shared" si="8"/>
        <v>#REF!</v>
      </c>
    </row>
    <row r="80" spans="1:6">
      <c r="A80" s="11" t="s">
        <v>349</v>
      </c>
      <c r="B80" s="28">
        <v>20.098155329999997</v>
      </c>
      <c r="C80" s="28" t="e">
        <f>SUMIF(наше!#REF!,'Проверка (комментарии)'!A80,наше!K:K)/1000000</f>
        <v>#REF!</v>
      </c>
      <c r="D80" s="28" t="e">
        <f t="shared" si="8"/>
        <v>#REF!</v>
      </c>
    </row>
    <row r="81" spans="1:5">
      <c r="A81" s="11" t="s">
        <v>350</v>
      </c>
      <c r="B81" s="28">
        <v>0</v>
      </c>
      <c r="C81" s="28" t="e">
        <f>SUMIF(наше!#REF!,'Проверка (комментарии)'!A81,наше!K:K)/1000000</f>
        <v>#REF!</v>
      </c>
      <c r="D81" s="28" t="e">
        <f t="shared" si="8"/>
        <v>#REF!</v>
      </c>
    </row>
    <row r="82" spans="1:5">
      <c r="A82" s="11" t="s">
        <v>351</v>
      </c>
      <c r="B82" s="28">
        <v>7</v>
      </c>
      <c r="C82" s="28" t="e">
        <f>SUMIF(наше!#REF!,'Проверка (комментарии)'!A82,наше!K:K)/1000000</f>
        <v>#REF!</v>
      </c>
      <c r="D82" s="28" t="e">
        <f t="shared" si="8"/>
        <v>#REF!</v>
      </c>
      <c r="E82" t="s">
        <v>286</v>
      </c>
    </row>
    <row r="83" spans="1:5">
      <c r="A83" s="16" t="s">
        <v>352</v>
      </c>
      <c r="B83" s="26">
        <f>SUM(B84:B93)</f>
        <v>4.8065667957142857</v>
      </c>
      <c r="C83" s="26" t="e">
        <f>SUM(C84:C93)</f>
        <v>#REF!</v>
      </c>
      <c r="D83" s="28" t="e">
        <f t="shared" si="8"/>
        <v>#REF!</v>
      </c>
    </row>
    <row r="84" spans="1:5">
      <c r="A84" s="13" t="s">
        <v>353</v>
      </c>
      <c r="B84" s="31"/>
      <c r="C84" s="31"/>
      <c r="D84" s="28">
        <f t="shared" si="8"/>
        <v>0</v>
      </c>
    </row>
    <row r="85" spans="1:5">
      <c r="A85" s="17" t="s">
        <v>354</v>
      </c>
      <c r="B85" s="32">
        <v>2.6035667999999998</v>
      </c>
      <c r="C85" s="28" t="e">
        <f>SUMIF(наше!#REF!,'Проверка (комментарии)'!A85,наше!K:K)/1000000</f>
        <v>#REF!</v>
      </c>
      <c r="D85" s="28" t="e">
        <f t="shared" si="8"/>
        <v>#REF!</v>
      </c>
    </row>
    <row r="86" spans="1:5">
      <c r="A86" s="17" t="s">
        <v>286</v>
      </c>
      <c r="B86" s="32">
        <v>0</v>
      </c>
      <c r="C86" s="28" t="e">
        <f>SUMIF(наше!#REF!,'Проверка (комментарии)'!A86,наше!K:K)/1000000</f>
        <v>#REF!</v>
      </c>
      <c r="D86" s="28" t="e">
        <f t="shared" si="8"/>
        <v>#REF!</v>
      </c>
    </row>
    <row r="87" spans="1:5">
      <c r="A87" s="17" t="s">
        <v>355</v>
      </c>
      <c r="B87" s="32">
        <v>0</v>
      </c>
      <c r="C87" s="28" t="e">
        <f>SUMIF(наше!#REF!,'Проверка (комментарии)'!A87,наше!K:K)/1000000</f>
        <v>#REF!</v>
      </c>
      <c r="D87" s="28" t="e">
        <f t="shared" si="8"/>
        <v>#REF!</v>
      </c>
    </row>
    <row r="88" spans="1:5" ht="25.5">
      <c r="A88" s="17" t="s">
        <v>356</v>
      </c>
      <c r="B88" s="32">
        <v>0</v>
      </c>
      <c r="C88" s="28" t="e">
        <f>SUMIF(наше!#REF!,'Проверка (комментарии)'!A88,наше!K:K)/1000000</f>
        <v>#REF!</v>
      </c>
      <c r="D88" s="28" t="e">
        <f t="shared" si="8"/>
        <v>#REF!</v>
      </c>
    </row>
    <row r="89" spans="1:5">
      <c r="A89" s="17" t="s">
        <v>357</v>
      </c>
      <c r="B89" s="32">
        <v>0.38200000000000001</v>
      </c>
      <c r="C89" s="28" t="e">
        <f>SUMIF(наше!#REF!,'Проверка (комментарии)'!A89,наше!K:K)/1000000</f>
        <v>#REF!</v>
      </c>
      <c r="D89" s="28" t="e">
        <f t="shared" si="8"/>
        <v>#REF!</v>
      </c>
    </row>
    <row r="90" spans="1:5">
      <c r="A90" s="40" t="s">
        <v>493</v>
      </c>
      <c r="B90" s="32">
        <v>0.12321428571428569</v>
      </c>
      <c r="C90" s="28" t="e">
        <f>SUMIF(наше!#REF!,'Проверка (комментарии)'!A90,наше!K:K)/1000000</f>
        <v>#REF!</v>
      </c>
      <c r="D90" s="28" t="e">
        <f t="shared" ref="D90" si="9">C90-B90</f>
        <v>#REF!</v>
      </c>
    </row>
    <row r="91" spans="1:5">
      <c r="A91" s="17" t="s">
        <v>358</v>
      </c>
      <c r="B91" s="32">
        <v>1.5</v>
      </c>
      <c r="C91" s="28" t="e">
        <f>SUMIF(наше!#REF!,'Проверка (комментарии)'!A91,наше!K:K)/1000000</f>
        <v>#REF!</v>
      </c>
      <c r="D91" s="28" t="e">
        <f t="shared" si="8"/>
        <v>#REF!</v>
      </c>
    </row>
    <row r="92" spans="1:5">
      <c r="A92" s="17" t="s">
        <v>359</v>
      </c>
      <c r="B92" s="32">
        <v>0</v>
      </c>
      <c r="C92" s="28" t="e">
        <f>SUMIF(наше!#REF!,'Проверка (комментарии)'!A92,наше!K:K)/1000000</f>
        <v>#REF!</v>
      </c>
      <c r="D92" s="28" t="e">
        <f t="shared" si="8"/>
        <v>#REF!</v>
      </c>
    </row>
    <row r="93" spans="1:5">
      <c r="A93" s="17" t="s">
        <v>305</v>
      </c>
      <c r="B93" s="32">
        <v>0.19778571</v>
      </c>
      <c r="C93" s="28" t="e">
        <f>SUMIF(наше!#REF!,'Проверка (комментарии)'!A93,наше!K:K)/1000000</f>
        <v>#REF!</v>
      </c>
      <c r="D93" s="28" t="e">
        <f t="shared" ref="D93" si="10">C93-B93</f>
        <v>#REF!</v>
      </c>
    </row>
    <row r="94" spans="1:5">
      <c r="A94" s="18"/>
      <c r="B94" s="18"/>
      <c r="C94" s="18"/>
      <c r="D94" s="18"/>
    </row>
  </sheetData>
  <mergeCells count="1">
    <mergeCell ref="A2:A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наше</vt:lpstr>
      <vt:lpstr>Проверка (комментарии)</vt:lpstr>
      <vt:lpstr>наше!Область_печати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Лазаренкова</dc:creator>
  <cp:lastModifiedBy>Сабит Жандагазинов</cp:lastModifiedBy>
  <cp:lastPrinted>2024-04-10T09:54:27Z</cp:lastPrinted>
  <dcterms:created xsi:type="dcterms:W3CDTF">2017-12-07T10:47:26Z</dcterms:created>
  <dcterms:modified xsi:type="dcterms:W3CDTF">2024-04-23T07:41:20Z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